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SOCIOCENTER\Downloads\"/>
    </mc:Choice>
  </mc:AlternateContent>
  <xr:revisionPtr revIDLastSave="0" documentId="8_{AD442678-670D-459E-81BF-8D26FFE9CC71}" xr6:coauthVersionLast="47" xr6:coauthVersionMax="47" xr10:uidLastSave="{00000000-0000-0000-0000-000000000000}"/>
  <bookViews>
    <workbookView xWindow="768" yWindow="204" windowWidth="24984" windowHeight="16620" activeTab="3" xr2:uid="{AF222423-1F4C-4EC5-9B74-3AF089108608}"/>
  </bookViews>
  <sheets>
    <sheet name="Информация" sheetId="8" r:id="rId1"/>
    <sheet name="Базовая часть" sheetId="1" r:id="rId2"/>
    <sheet name="Исследовательское лидерство" sheetId="4" r:id="rId3"/>
    <sheet name="Территориальное лидерство" sheetId="7" r:id="rId4"/>
  </sheets>
  <definedNames>
    <definedName name="_xlnm._FilterDatabase" localSheetId="1" hidden="1">'Базовая часть'!$A$1:$Q$24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7" l="1"/>
  <c r="F11" i="1"/>
  <c r="G11" i="1"/>
  <c r="H11" i="1"/>
  <c r="I11" i="1"/>
  <c r="J11" i="1"/>
  <c r="K11" i="1"/>
  <c r="L11" i="1"/>
  <c r="M11" i="1"/>
  <c r="N11" i="1"/>
  <c r="O11" i="1"/>
  <c r="P11" i="1"/>
  <c r="Q11" i="1"/>
  <c r="E11" i="1"/>
  <c r="E14" i="4"/>
  <c r="F14" i="4"/>
  <c r="G14" i="4"/>
  <c r="H14" i="4"/>
  <c r="I14" i="4"/>
  <c r="J14" i="4"/>
  <c r="K14" i="4"/>
  <c r="L14" i="4"/>
  <c r="M14" i="4"/>
  <c r="N14" i="4"/>
  <c r="O14" i="4"/>
  <c r="P14" i="4"/>
  <c r="Q14" i="4"/>
  <c r="F9" i="4"/>
  <c r="G9" i="4"/>
  <c r="H9" i="4"/>
  <c r="I9" i="4"/>
  <c r="J9" i="4"/>
  <c r="K9" i="4"/>
  <c r="L9" i="4"/>
  <c r="M9" i="4"/>
  <c r="N9" i="4"/>
  <c r="O9" i="4"/>
  <c r="P9" i="4"/>
  <c r="Q9" i="4"/>
  <c r="E9" i="4"/>
  <c r="E8" i="4"/>
  <c r="E4" i="4"/>
  <c r="F12" i="4"/>
  <c r="G12" i="4"/>
  <c r="H12" i="4"/>
  <c r="I12" i="4"/>
  <c r="J12" i="4"/>
  <c r="K12" i="4"/>
  <c r="K10" i="4" s="1"/>
  <c r="L12" i="4"/>
  <c r="M12" i="4"/>
  <c r="N12" i="4"/>
  <c r="O12" i="4"/>
  <c r="P12" i="4"/>
  <c r="Q12" i="4"/>
  <c r="F13" i="4"/>
  <c r="G13" i="4"/>
  <c r="H13" i="4"/>
  <c r="I13" i="4"/>
  <c r="I10" i="4" s="1"/>
  <c r="J13" i="4"/>
  <c r="K13" i="4"/>
  <c r="L13" i="4"/>
  <c r="M13" i="4"/>
  <c r="N13" i="4"/>
  <c r="O13" i="4"/>
  <c r="P13" i="4"/>
  <c r="Q13" i="4"/>
  <c r="E13" i="4"/>
  <c r="E12" i="4"/>
  <c r="H33" i="7"/>
  <c r="F33" i="7"/>
  <c r="G33" i="7"/>
  <c r="I33" i="7"/>
  <c r="J33" i="7"/>
  <c r="K33" i="7"/>
  <c r="L33" i="7"/>
  <c r="M33" i="7"/>
  <c r="N33" i="7"/>
  <c r="O33" i="7"/>
  <c r="P33" i="7"/>
  <c r="Q33" i="7"/>
  <c r="F22" i="7"/>
  <c r="G22" i="7"/>
  <c r="H22" i="7"/>
  <c r="I22" i="7"/>
  <c r="J22" i="7"/>
  <c r="K22" i="7"/>
  <c r="L22" i="7"/>
  <c r="M22" i="7"/>
  <c r="N22" i="7"/>
  <c r="O22" i="7"/>
  <c r="P22" i="7"/>
  <c r="Q22" i="7"/>
  <c r="F23" i="7"/>
  <c r="G23" i="7"/>
  <c r="H23" i="7"/>
  <c r="I23" i="7"/>
  <c r="J23" i="7"/>
  <c r="K23" i="7"/>
  <c r="L23" i="7"/>
  <c r="M23" i="7"/>
  <c r="N23" i="7"/>
  <c r="O23" i="7"/>
  <c r="P23" i="7"/>
  <c r="Q23" i="7"/>
  <c r="E23" i="7"/>
  <c r="E22" i="7"/>
  <c r="F4" i="7"/>
  <c r="G4" i="7"/>
  <c r="H4" i="7"/>
  <c r="H52" i="7" s="1"/>
  <c r="I4" i="7"/>
  <c r="J4" i="7"/>
  <c r="K4" i="7"/>
  <c r="L4" i="7"/>
  <c r="M4" i="7"/>
  <c r="N4" i="7"/>
  <c r="O4" i="7"/>
  <c r="P4" i="7"/>
  <c r="Q4" i="7"/>
  <c r="F5" i="7"/>
  <c r="G5" i="7"/>
  <c r="H5" i="7"/>
  <c r="I5" i="7"/>
  <c r="J5" i="7"/>
  <c r="K5" i="7"/>
  <c r="L5" i="7"/>
  <c r="M5" i="7"/>
  <c r="N5" i="7"/>
  <c r="O5" i="7"/>
  <c r="P5" i="7"/>
  <c r="Q5" i="7"/>
  <c r="F13" i="7"/>
  <c r="G13" i="7"/>
  <c r="H13" i="7"/>
  <c r="I13" i="7"/>
  <c r="J13" i="7"/>
  <c r="K13" i="7"/>
  <c r="L13" i="7"/>
  <c r="M13" i="7"/>
  <c r="N13" i="7"/>
  <c r="O13" i="7"/>
  <c r="P13" i="7"/>
  <c r="Q13" i="7"/>
  <c r="F14" i="7"/>
  <c r="G14" i="7"/>
  <c r="H14" i="7"/>
  <c r="I14" i="7"/>
  <c r="J14" i="7"/>
  <c r="K14" i="7"/>
  <c r="L14" i="7"/>
  <c r="M14" i="7"/>
  <c r="N14" i="7"/>
  <c r="O14" i="7"/>
  <c r="P14" i="7"/>
  <c r="Q14" i="7"/>
  <c r="E14" i="7"/>
  <c r="E13" i="7"/>
  <c r="F23" i="1"/>
  <c r="G23" i="1"/>
  <c r="H23" i="1"/>
  <c r="I23" i="1"/>
  <c r="J23" i="1"/>
  <c r="K23" i="1"/>
  <c r="L23" i="1"/>
  <c r="M23" i="1"/>
  <c r="N23" i="1"/>
  <c r="O23" i="1"/>
  <c r="P23" i="1"/>
  <c r="Q23" i="1"/>
  <c r="F24" i="1"/>
  <c r="G24" i="1"/>
  <c r="H24" i="1"/>
  <c r="I24" i="1"/>
  <c r="J24" i="1"/>
  <c r="K24" i="1"/>
  <c r="L24" i="1"/>
  <c r="M24" i="1"/>
  <c r="N24" i="1"/>
  <c r="O24" i="1"/>
  <c r="P24" i="1"/>
  <c r="Q24" i="1"/>
  <c r="E24" i="1"/>
  <c r="E23" i="1"/>
  <c r="F18" i="1"/>
  <c r="G18" i="1"/>
  <c r="H18" i="1"/>
  <c r="I18" i="1"/>
  <c r="J18" i="1"/>
  <c r="K18" i="1"/>
  <c r="L18" i="1"/>
  <c r="M18" i="1"/>
  <c r="N18" i="1"/>
  <c r="O18" i="1"/>
  <c r="P18" i="1"/>
  <c r="Q18" i="1"/>
  <c r="F19" i="1"/>
  <c r="G19" i="1"/>
  <c r="H19" i="1"/>
  <c r="I19" i="1"/>
  <c r="J19" i="1"/>
  <c r="K19" i="1"/>
  <c r="L19" i="1"/>
  <c r="M19" i="1"/>
  <c r="N19" i="1"/>
  <c r="O19" i="1"/>
  <c r="P19" i="1"/>
  <c r="Q19" i="1"/>
  <c r="E19" i="1"/>
  <c r="E18" i="1"/>
  <c r="F10" i="1"/>
  <c r="F8" i="1" s="1"/>
  <c r="G10" i="1"/>
  <c r="G8" i="1" s="1"/>
  <c r="H10" i="1"/>
  <c r="H8" i="1" s="1"/>
  <c r="I10" i="1"/>
  <c r="I8" i="1" s="1"/>
  <c r="J10" i="1"/>
  <c r="J8" i="1" s="1"/>
  <c r="K10" i="1"/>
  <c r="K8" i="1" s="1"/>
  <c r="L10" i="1"/>
  <c r="L8" i="1" s="1"/>
  <c r="M10" i="1"/>
  <c r="M8" i="1" s="1"/>
  <c r="N10" i="1"/>
  <c r="N8" i="1" s="1"/>
  <c r="O10" i="1"/>
  <c r="O8" i="1" s="1"/>
  <c r="P10" i="1"/>
  <c r="P8" i="1" s="1"/>
  <c r="Q10" i="1"/>
  <c r="Q8" i="1" s="1"/>
  <c r="H2" i="1"/>
  <c r="I2" i="1"/>
  <c r="J2" i="1"/>
  <c r="K2" i="1"/>
  <c r="L2" i="1"/>
  <c r="E10" i="1"/>
  <c r="E8" i="1" s="1"/>
  <c r="E2" i="1"/>
  <c r="Q2" i="1"/>
  <c r="F2" i="1"/>
  <c r="G2" i="1"/>
  <c r="M2" i="1"/>
  <c r="N2" i="1"/>
  <c r="O2" i="1"/>
  <c r="P2" i="1"/>
  <c r="F10" i="4" l="1"/>
  <c r="G10" i="4"/>
  <c r="L10" i="4"/>
  <c r="M10" i="4"/>
  <c r="N10" i="4"/>
  <c r="O10" i="4"/>
  <c r="Q10" i="4"/>
  <c r="J10" i="4"/>
  <c r="P10" i="4"/>
  <c r="H10" i="4"/>
  <c r="E10" i="7"/>
  <c r="E21" i="1"/>
  <c r="E16" i="1"/>
  <c r="L5" i="4"/>
  <c r="E5" i="4"/>
  <c r="E25" i="4" s="1"/>
  <c r="F49" i="7"/>
  <c r="G49" i="7"/>
  <c r="H49" i="7"/>
  <c r="I49" i="7"/>
  <c r="J49" i="7"/>
  <c r="K49" i="7"/>
  <c r="L49" i="7"/>
  <c r="M49" i="7"/>
  <c r="N49" i="7"/>
  <c r="O49" i="7"/>
  <c r="P49" i="7"/>
  <c r="Q49" i="7"/>
  <c r="F48" i="7"/>
  <c r="G48" i="7"/>
  <c r="H48" i="7"/>
  <c r="I48" i="7"/>
  <c r="J48" i="7"/>
  <c r="K48" i="7"/>
  <c r="L48" i="7"/>
  <c r="M48" i="7"/>
  <c r="N48" i="7"/>
  <c r="O48" i="7"/>
  <c r="P48" i="7"/>
  <c r="Q48" i="7"/>
  <c r="F47" i="7"/>
  <c r="G47" i="7"/>
  <c r="H47" i="7"/>
  <c r="I47" i="7"/>
  <c r="J47" i="7"/>
  <c r="K47" i="7"/>
  <c r="L47" i="7"/>
  <c r="M47" i="7"/>
  <c r="N47" i="7"/>
  <c r="O47" i="7"/>
  <c r="P47" i="7"/>
  <c r="Q47" i="7"/>
  <c r="E47" i="7"/>
  <c r="E48" i="7"/>
  <c r="E49" i="7"/>
  <c r="F29" i="7"/>
  <c r="F46" i="7" s="1"/>
  <c r="G29" i="7"/>
  <c r="G46" i="7" s="1"/>
  <c r="H29" i="7"/>
  <c r="H46" i="7" s="1"/>
  <c r="I29" i="7"/>
  <c r="I46" i="7" s="1"/>
  <c r="J29" i="7"/>
  <c r="J46" i="7" s="1"/>
  <c r="K29" i="7"/>
  <c r="K46" i="7" s="1"/>
  <c r="L29" i="7"/>
  <c r="L46" i="7" s="1"/>
  <c r="M29" i="7"/>
  <c r="M46" i="7" s="1"/>
  <c r="N29" i="7"/>
  <c r="N46" i="7" s="1"/>
  <c r="O29" i="7"/>
  <c r="O46" i="7" s="1"/>
  <c r="P29" i="7"/>
  <c r="P46" i="7" s="1"/>
  <c r="Q29" i="7"/>
  <c r="Q46" i="7" s="1"/>
  <c r="F28" i="7"/>
  <c r="F45" i="7" s="1"/>
  <c r="G28" i="7"/>
  <c r="G45" i="7" s="1"/>
  <c r="H28" i="7"/>
  <c r="H45" i="7" s="1"/>
  <c r="I28" i="7"/>
  <c r="I45" i="7" s="1"/>
  <c r="J28" i="7"/>
  <c r="J45" i="7" s="1"/>
  <c r="K28" i="7"/>
  <c r="K45" i="7" s="1"/>
  <c r="L28" i="7"/>
  <c r="L45" i="7" s="1"/>
  <c r="M28" i="7"/>
  <c r="M45" i="7" s="1"/>
  <c r="N28" i="7"/>
  <c r="N45" i="7" s="1"/>
  <c r="O28" i="7"/>
  <c r="O45" i="7" s="1"/>
  <c r="P28" i="7"/>
  <c r="P45" i="7" s="1"/>
  <c r="Q28" i="7"/>
  <c r="Q45" i="7" s="1"/>
  <c r="F27" i="7"/>
  <c r="F24" i="7" s="1"/>
  <c r="G27" i="7"/>
  <c r="G24" i="7" s="1"/>
  <c r="H27" i="7"/>
  <c r="I27" i="7"/>
  <c r="J27" i="7"/>
  <c r="K27" i="7"/>
  <c r="L27" i="7"/>
  <c r="L24" i="7" s="1"/>
  <c r="M27" i="7"/>
  <c r="M24" i="7" s="1"/>
  <c r="N27" i="7"/>
  <c r="N24" i="7" s="1"/>
  <c r="O27" i="7"/>
  <c r="O24" i="7" s="1"/>
  <c r="P27" i="7"/>
  <c r="Q27" i="7"/>
  <c r="F53" i="7"/>
  <c r="G53" i="7"/>
  <c r="J53" i="7"/>
  <c r="N53" i="7"/>
  <c r="O53" i="7"/>
  <c r="F42" i="4"/>
  <c r="G42" i="4"/>
  <c r="H42" i="4"/>
  <c r="I42" i="4"/>
  <c r="J42" i="4"/>
  <c r="K42" i="4"/>
  <c r="L42" i="4"/>
  <c r="M42" i="4"/>
  <c r="N42" i="4"/>
  <c r="O42" i="4"/>
  <c r="P42" i="4"/>
  <c r="Q42" i="4"/>
  <c r="F41" i="4"/>
  <c r="G41" i="4"/>
  <c r="H41" i="4"/>
  <c r="I41" i="4"/>
  <c r="J41" i="4"/>
  <c r="K41" i="4"/>
  <c r="L41" i="4"/>
  <c r="M41" i="4"/>
  <c r="N41" i="4"/>
  <c r="O41" i="4"/>
  <c r="P41" i="4"/>
  <c r="Q41" i="4"/>
  <c r="F40" i="4"/>
  <c r="G40" i="4"/>
  <c r="H40" i="4"/>
  <c r="I40" i="4"/>
  <c r="J40" i="4"/>
  <c r="K40" i="4"/>
  <c r="L40" i="4"/>
  <c r="M40" i="4"/>
  <c r="N40" i="4"/>
  <c r="O40" i="4"/>
  <c r="P40" i="4"/>
  <c r="Q40" i="4"/>
  <c r="F29" i="4"/>
  <c r="G29" i="4"/>
  <c r="H29" i="4"/>
  <c r="I29" i="4"/>
  <c r="I26" i="4" s="1"/>
  <c r="J29" i="4"/>
  <c r="K29" i="4"/>
  <c r="L29" i="4"/>
  <c r="M29" i="4"/>
  <c r="N29" i="4"/>
  <c r="O29" i="4"/>
  <c r="P29" i="4"/>
  <c r="Q29" i="4"/>
  <c r="F28" i="4"/>
  <c r="G28" i="4"/>
  <c r="H28" i="4"/>
  <c r="I28" i="4"/>
  <c r="J28" i="4"/>
  <c r="K28" i="4"/>
  <c r="L28" i="4"/>
  <c r="M28" i="4"/>
  <c r="N28" i="4"/>
  <c r="O28" i="4"/>
  <c r="P28" i="4"/>
  <c r="Q28" i="4"/>
  <c r="F27" i="4"/>
  <c r="G27" i="4"/>
  <c r="H27" i="4"/>
  <c r="I27" i="4"/>
  <c r="J27" i="4"/>
  <c r="K27" i="4"/>
  <c r="L27" i="4"/>
  <c r="M27" i="4"/>
  <c r="N27" i="4"/>
  <c r="O27" i="4"/>
  <c r="P27" i="4"/>
  <c r="Q27" i="4"/>
  <c r="F18" i="4"/>
  <c r="G18" i="4"/>
  <c r="H18" i="4"/>
  <c r="I18" i="4"/>
  <c r="J18" i="4"/>
  <c r="K18" i="4"/>
  <c r="L18" i="4"/>
  <c r="M18" i="4"/>
  <c r="N18" i="4"/>
  <c r="O18" i="4"/>
  <c r="P18" i="4"/>
  <c r="Q18" i="4"/>
  <c r="F5" i="4"/>
  <c r="F25" i="4" s="1"/>
  <c r="G5" i="4"/>
  <c r="G25" i="4" s="1"/>
  <c r="H5" i="4"/>
  <c r="I5" i="4"/>
  <c r="I25" i="4" s="1"/>
  <c r="J5" i="4"/>
  <c r="J25" i="4" s="1"/>
  <c r="K5" i="4"/>
  <c r="K25" i="4" s="1"/>
  <c r="M5" i="4"/>
  <c r="M25" i="4" s="1"/>
  <c r="N5" i="4"/>
  <c r="O5" i="4"/>
  <c r="O25" i="4" s="1"/>
  <c r="P5" i="4"/>
  <c r="Q5" i="4"/>
  <c r="Q25" i="4" s="1"/>
  <c r="F4" i="4"/>
  <c r="F8" i="4" s="1"/>
  <c r="G4" i="4"/>
  <c r="G24" i="4" s="1"/>
  <c r="H4" i="4"/>
  <c r="H24" i="4" s="1"/>
  <c r="I4" i="4"/>
  <c r="J4" i="4"/>
  <c r="K4" i="4"/>
  <c r="K24" i="4" s="1"/>
  <c r="L4" i="4"/>
  <c r="L24" i="4" s="1"/>
  <c r="M4" i="4"/>
  <c r="N4" i="4"/>
  <c r="N8" i="4" s="1"/>
  <c r="O4" i="4"/>
  <c r="O24" i="4" s="1"/>
  <c r="P4" i="4"/>
  <c r="P24" i="4" s="1"/>
  <c r="Q4" i="4"/>
  <c r="F21" i="1"/>
  <c r="G21" i="1"/>
  <c r="H21" i="1"/>
  <c r="I21" i="1"/>
  <c r="K21" i="1"/>
  <c r="N21" i="1"/>
  <c r="O21" i="1"/>
  <c r="P21" i="1"/>
  <c r="Q21" i="1"/>
  <c r="F16" i="1"/>
  <c r="G16" i="1"/>
  <c r="H16" i="1"/>
  <c r="I16" i="1"/>
  <c r="K16" i="1"/>
  <c r="N16" i="1"/>
  <c r="O16" i="1"/>
  <c r="P16" i="1"/>
  <c r="Q16" i="1"/>
  <c r="E42" i="4"/>
  <c r="E28" i="7"/>
  <c r="E29" i="7"/>
  <c r="E46" i="7" s="1"/>
  <c r="E27" i="7"/>
  <c r="E5" i="7"/>
  <c r="E53" i="7" s="1"/>
  <c r="E4" i="7"/>
  <c r="E18" i="4"/>
  <c r="E41" i="4"/>
  <c r="E40" i="4"/>
  <c r="E28" i="4"/>
  <c r="E29" i="4"/>
  <c r="E26" i="4" s="1"/>
  <c r="E27" i="4"/>
  <c r="E24" i="4"/>
  <c r="Q26" i="4" l="1"/>
  <c r="K24" i="7"/>
  <c r="Q24" i="7"/>
  <c r="I24" i="7"/>
  <c r="K26" i="4"/>
  <c r="P24" i="7"/>
  <c r="H24" i="7"/>
  <c r="E24" i="7"/>
  <c r="J26" i="4"/>
  <c r="P26" i="4"/>
  <c r="H26" i="4"/>
  <c r="O26" i="4"/>
  <c r="G26" i="4"/>
  <c r="N26" i="4"/>
  <c r="F26" i="4"/>
  <c r="M26" i="4"/>
  <c r="J24" i="7"/>
  <c r="L26" i="4"/>
  <c r="E2" i="7"/>
  <c r="O22" i="4"/>
  <c r="M2" i="4"/>
  <c r="Q2" i="4"/>
  <c r="J2" i="4"/>
  <c r="M16" i="1"/>
  <c r="M21" i="1"/>
  <c r="L21" i="1"/>
  <c r="J16" i="1"/>
  <c r="J21" i="1"/>
  <c r="L16" i="1"/>
  <c r="I2" i="4"/>
  <c r="P2" i="4"/>
  <c r="O2" i="4"/>
  <c r="L2" i="4"/>
  <c r="E44" i="7"/>
  <c r="P39" i="4"/>
  <c r="P33" i="4" s="1"/>
  <c r="L39" i="4"/>
  <c r="L33" i="4" s="1"/>
  <c r="H39" i="4"/>
  <c r="H33" i="4" s="1"/>
  <c r="P15" i="7"/>
  <c r="P2" i="7"/>
  <c r="L15" i="7"/>
  <c r="L2" i="7"/>
  <c r="H15" i="7"/>
  <c r="H2" i="7"/>
  <c r="P44" i="7"/>
  <c r="P38" i="7" s="1"/>
  <c r="L44" i="7"/>
  <c r="L38" i="7" s="1"/>
  <c r="H44" i="7"/>
  <c r="H38" i="7" s="1"/>
  <c r="H2" i="4"/>
  <c r="O39" i="4"/>
  <c r="O33" i="4" s="1"/>
  <c r="K39" i="4"/>
  <c r="K33" i="4" s="1"/>
  <c r="G39" i="4"/>
  <c r="G33" i="4" s="1"/>
  <c r="O52" i="7"/>
  <c r="O50" i="7" s="1"/>
  <c r="O2" i="7"/>
  <c r="K52" i="7"/>
  <c r="K2" i="7"/>
  <c r="G52" i="7"/>
  <c r="G50" i="7" s="1"/>
  <c r="G2" i="7"/>
  <c r="O44" i="7"/>
  <c r="O38" i="7" s="1"/>
  <c r="K44" i="7"/>
  <c r="K38" i="7" s="1"/>
  <c r="G44" i="7"/>
  <c r="G38" i="7" s="1"/>
  <c r="K2" i="4"/>
  <c r="G2" i="4"/>
  <c r="E22" i="4"/>
  <c r="E52" i="7"/>
  <c r="E50" i="7" s="1"/>
  <c r="K22" i="4"/>
  <c r="G22" i="4"/>
  <c r="N39" i="4"/>
  <c r="N33" i="4" s="1"/>
  <c r="J39" i="4"/>
  <c r="J33" i="4" s="1"/>
  <c r="F39" i="4"/>
  <c r="F33" i="4" s="1"/>
  <c r="N52" i="7"/>
  <c r="N50" i="7" s="1"/>
  <c r="N2" i="7"/>
  <c r="J52" i="7"/>
  <c r="J50" i="7" s="1"/>
  <c r="J2" i="7"/>
  <c r="F52" i="7"/>
  <c r="F50" i="7" s="1"/>
  <c r="F2" i="7"/>
  <c r="N44" i="7"/>
  <c r="N38" i="7" s="1"/>
  <c r="J44" i="7"/>
  <c r="J38" i="7" s="1"/>
  <c r="F44" i="7"/>
  <c r="F38" i="7" s="1"/>
  <c r="L8" i="4"/>
  <c r="L6" i="4" s="1"/>
  <c r="E2" i="4"/>
  <c r="N2" i="4"/>
  <c r="F2" i="4"/>
  <c r="Q39" i="4"/>
  <c r="Q33" i="4" s="1"/>
  <c r="M39" i="4"/>
  <c r="M33" i="4" s="1"/>
  <c r="I39" i="4"/>
  <c r="I33" i="4" s="1"/>
  <c r="Q15" i="7"/>
  <c r="Q2" i="7"/>
  <c r="M15" i="7"/>
  <c r="M2" i="7"/>
  <c r="I15" i="7"/>
  <c r="I2" i="7"/>
  <c r="Q44" i="7"/>
  <c r="Q38" i="7" s="1"/>
  <c r="M44" i="7"/>
  <c r="M38" i="7" s="1"/>
  <c r="I44" i="7"/>
  <c r="I38" i="7" s="1"/>
  <c r="P8" i="4"/>
  <c r="P6" i="4" s="1"/>
  <c r="H8" i="4"/>
  <c r="H6" i="4" s="1"/>
  <c r="K8" i="4"/>
  <c r="O8" i="4"/>
  <c r="G8" i="4"/>
  <c r="O21" i="4"/>
  <c r="K21" i="4"/>
  <c r="G21" i="4"/>
  <c r="N6" i="4"/>
  <c r="F6" i="4"/>
  <c r="P21" i="4"/>
  <c r="L21" i="4"/>
  <c r="H21" i="4"/>
  <c r="P25" i="4"/>
  <c r="P22" i="4" s="1"/>
  <c r="L25" i="4"/>
  <c r="L22" i="4" s="1"/>
  <c r="H25" i="4"/>
  <c r="H22" i="4" s="1"/>
  <c r="N21" i="4"/>
  <c r="J21" i="4"/>
  <c r="F21" i="4"/>
  <c r="N25" i="4"/>
  <c r="Q21" i="4"/>
  <c r="M21" i="4"/>
  <c r="I21" i="4"/>
  <c r="N20" i="4"/>
  <c r="J20" i="4"/>
  <c r="F20" i="4"/>
  <c r="N24" i="4"/>
  <c r="J24" i="4"/>
  <c r="J22" i="4" s="1"/>
  <c r="F24" i="4"/>
  <c r="F22" i="4" s="1"/>
  <c r="Q20" i="4"/>
  <c r="M20" i="4"/>
  <c r="I20" i="4"/>
  <c r="Q24" i="4"/>
  <c r="Q22" i="4" s="1"/>
  <c r="M24" i="4"/>
  <c r="M22" i="4" s="1"/>
  <c r="I24" i="4"/>
  <c r="I22" i="4" s="1"/>
  <c r="J8" i="4"/>
  <c r="P20" i="4"/>
  <c r="L20" i="4"/>
  <c r="H20" i="4"/>
  <c r="Q8" i="4"/>
  <c r="M8" i="4"/>
  <c r="I8" i="4"/>
  <c r="O20" i="4"/>
  <c r="K20" i="4"/>
  <c r="G20" i="4"/>
  <c r="I52" i="7"/>
  <c r="E8" i="7"/>
  <c r="Q53" i="7"/>
  <c r="Q52" i="7"/>
  <c r="Q50" i="7" s="1"/>
  <c r="M53" i="7"/>
  <c r="M52" i="7"/>
  <c r="I53" i="7"/>
  <c r="O8" i="7"/>
  <c r="G8" i="7"/>
  <c r="K9" i="7"/>
  <c r="K15" i="7"/>
  <c r="N8" i="7"/>
  <c r="J8" i="7"/>
  <c r="F8" i="7"/>
  <c r="N9" i="7"/>
  <c r="J9" i="7"/>
  <c r="F9" i="7"/>
  <c r="P52" i="7"/>
  <c r="L52" i="7"/>
  <c r="P53" i="7"/>
  <c r="L53" i="7"/>
  <c r="H53" i="7"/>
  <c r="H50" i="7" s="1"/>
  <c r="K8" i="7"/>
  <c r="O9" i="7"/>
  <c r="G9" i="7"/>
  <c r="M8" i="7"/>
  <c r="Q9" i="7"/>
  <c r="I9" i="7"/>
  <c r="E45" i="7"/>
  <c r="K53" i="7"/>
  <c r="Q8" i="7"/>
  <c r="I8" i="7"/>
  <c r="M9" i="7"/>
  <c r="P8" i="7"/>
  <c r="L8" i="7"/>
  <c r="H8" i="7"/>
  <c r="P9" i="7"/>
  <c r="L9" i="7"/>
  <c r="H9" i="7"/>
  <c r="E39" i="4"/>
  <c r="E33" i="4" s="1"/>
  <c r="E9" i="7"/>
  <c r="E21" i="4"/>
  <c r="E20" i="4"/>
  <c r="E17" i="4" s="1"/>
  <c r="M50" i="7" l="1"/>
  <c r="I50" i="7"/>
  <c r="K50" i="7"/>
  <c r="L50" i="7"/>
  <c r="P50" i="7"/>
  <c r="E38" i="7"/>
  <c r="E6" i="7"/>
  <c r="K6" i="7"/>
  <c r="L17" i="4"/>
  <c r="F17" i="4"/>
  <c r="O6" i="4"/>
  <c r="I6" i="4"/>
  <c r="I6" i="7"/>
  <c r="P17" i="4"/>
  <c r="J17" i="4"/>
  <c r="N17" i="4"/>
  <c r="Q17" i="4"/>
  <c r="E15" i="7"/>
  <c r="J6" i="4"/>
  <c r="M6" i="7"/>
  <c r="K17" i="4"/>
  <c r="F6" i="7"/>
  <c r="E10" i="4"/>
  <c r="E6" i="4"/>
  <c r="H17" i="4"/>
  <c r="N15" i="7"/>
  <c r="P6" i="7"/>
  <c r="O17" i="4"/>
  <c r="Q6" i="7"/>
  <c r="G6" i="4"/>
  <c r="J6" i="7"/>
  <c r="G6" i="7"/>
  <c r="I17" i="4"/>
  <c r="G17" i="4"/>
  <c r="K6" i="4"/>
  <c r="H6" i="7"/>
  <c r="F15" i="7"/>
  <c r="N6" i="7"/>
  <c r="O6" i="7"/>
  <c r="N22" i="4"/>
  <c r="M17" i="4"/>
  <c r="G15" i="7"/>
  <c r="M6" i="4"/>
  <c r="L6" i="7"/>
  <c r="J15" i="7"/>
  <c r="O15" i="7"/>
  <c r="Q6" i="4"/>
  <c r="Q10" i="7"/>
  <c r="G10" i="7"/>
  <c r="K10" i="7"/>
  <c r="F10" i="7"/>
  <c r="L10" i="7"/>
  <c r="N10" i="7"/>
  <c r="P10" i="7"/>
  <c r="M10" i="7"/>
  <c r="O10" i="7"/>
  <c r="H10" i="7"/>
  <c r="I10" i="7"/>
  <c r="J10" i="7"/>
</calcChain>
</file>

<file path=xl/sharedStrings.xml><?xml version="1.0" encoding="utf-8"?>
<sst xmlns="http://schemas.openxmlformats.org/spreadsheetml/2006/main" count="385" uniqueCount="171">
  <si>
    <t>Р1_б</t>
  </si>
  <si>
    <t>тыс. рублей</t>
  </si>
  <si>
    <t>Показатель</t>
  </si>
  <si>
    <t>Единица</t>
  </si>
  <si>
    <t>1-Мониторинг табл.6.1 стр.1 гр.10</t>
  </si>
  <si>
    <t>Методика</t>
  </si>
  <si>
    <t>Объем НИОКР в расчете на одного научно-педагогического работника</t>
  </si>
  <si>
    <t>Объем НИОКР</t>
  </si>
  <si>
    <t>чел.</t>
  </si>
  <si>
    <t>Р2_б</t>
  </si>
  <si>
    <t>Доля работников в возрасте до 39 лет в общей численности профессорско-преподавательского состава</t>
  </si>
  <si>
    <t>Данные заполняет вуз</t>
  </si>
  <si>
    <t xml:space="preserve"> 1-Мониторинг табл.6.2 стр.3, гр.3</t>
  </si>
  <si>
    <t>Отношение среднесписочной численности работников, трудоустроенных по основному месту работы из числа профессорско-преподавательского состава в возрасте до 39 лет, к общей численности профессорско-преподавательского состава.</t>
  </si>
  <si>
    <t>Р3_б</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</si>
  <si>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</si>
  <si>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Отношение численности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 к общей численности обучающихся в университете по образовательным программам бакалавриата, специалитета, магистратуры по очной форме обучения.</t>
  </si>
  <si>
    <t>%</t>
  </si>
  <si>
    <t>Р4_б</t>
  </si>
  <si>
    <t>Доходы университета из средств от приносящей доход деятельности в расчете на одного НПР</t>
  </si>
  <si>
    <t>Отношение объема средств университета, поступивших за отчетный год от приносящей доход деятельности, к численности НПР в отчетном году.</t>
  </si>
  <si>
    <t>1-Мониторинг табл.6.1 стр.6 гр.3</t>
  </si>
  <si>
    <t>Р5_б</t>
  </si>
  <si>
    <t>Количество обучающихся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 (очная форма)</t>
  </si>
  <si>
    <t>Количество обучающихся в университете в очной форме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t>
  </si>
  <si>
    <t>Р6_б</t>
  </si>
  <si>
    <t>Объем затрат на научные исследования и разработки из собственных средств университета в расчете на одного НПР</t>
  </si>
  <si>
    <t>Отношение объема затрат на проведение научных исследований и разработок за счет собственных средств университета в отчетном году к численности НПР в отчетном году.
В состав собственных средств включаются доходы от использования имущества, находящегося в государственной или муниципальной собственности, оказания платных услуг, средства безвозмездных поступлений и иной приносящей доход деятельности.</t>
  </si>
  <si>
    <t>1-Мониторинг табл.3.2.3 стр.6 гр.3</t>
  </si>
  <si>
    <t>№</t>
  </si>
  <si>
    <t>Р1_с1</t>
  </si>
  <si>
    <t>Р2_с1</t>
  </si>
  <si>
    <t>Количество публикаций, индексируемых в базе данных Scopus и отнесенных к I и II квартилям SNIP, в расчете на одного НПР</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</si>
  <si>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</si>
  <si>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БД Web of Science</t>
  </si>
  <si>
    <t>БД Scopus</t>
  </si>
  <si>
    <t>Р3_с1</t>
  </si>
  <si>
    <t>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</si>
  <si>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 к средней списочной численности НПР за последний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t>
  </si>
  <si>
    <t>Отношение среднесписочной численности работников, трудоустроенных по основному месту работы из числа исследователей в возрасте до 39 лет, к общей численности исследователей.</t>
  </si>
  <si>
    <t>Р4_с1</t>
  </si>
  <si>
    <t>Доля исследователей в возрасте до 39 лет в общей численности исследователей</t>
  </si>
  <si>
    <t>Р5_c1</t>
  </si>
  <si>
    <t>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t>
  </si>
  <si>
    <t>тыс.рублей</t>
  </si>
  <si>
    <t>Объем средств, поступивших от выполнения научных исследований и разработок</t>
  </si>
  <si>
    <t>Объем средств от выполнения научно-исследовательских и опытно-конструкторских работ, выделенных в рамках государственного задания</t>
  </si>
  <si>
    <t>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t>
  </si>
  <si>
    <t>Отношение общего объема средств, поступивших за отчетный год от выполнения научно-исследовательских и опытно-конструкторских работ (без учета средств,
выделенных в рамках государственного задания), к численности НПР в отчетном году</t>
  </si>
  <si>
    <t>Отношение объема средств, поступивших за отчетный год от распоряжения исключительными правами на созданные университетом результаты интеллектуальной деятельности, исключительные права на которые переданы по лицензионным договорам (соглашениям) (простая (неисключительная) лицензия, исключительная лицензия), договорам об отчуждении исключительного права российским и иностранным приобретателям, к численности НПР в отчетном году</t>
  </si>
  <si>
    <t>Р6_c1</t>
  </si>
  <si>
    <t>Объем средств, поступивших от использования результатов интеллектуальной деятельности</t>
  </si>
  <si>
    <t>1-Мониторинг табл.6.1 стр.1 гр.12</t>
  </si>
  <si>
    <t>Р1_с2</t>
  </si>
  <si>
    <t>Р2_с2</t>
  </si>
  <si>
    <t>Р5_c2</t>
  </si>
  <si>
    <t>Р7_c1</t>
  </si>
  <si>
    <t>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</si>
  <si>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Отношение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программам специалитета,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</si>
  <si>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обучающихся по программам магистратуры (очная форма)</t>
  </si>
  <si>
    <t>Численность обучающихся по программам подготовки научно-педагогических кадров в аспирантуре (адъюнктуре) (очная форма)</t>
  </si>
  <si>
    <t>Численность обучающихся по программам ординатуры (очная форма)</t>
  </si>
  <si>
    <t>Численность обучающихся по программам ассистентуры-стажировки (очная форма)</t>
  </si>
  <si>
    <t>Численность обучающихся по программам бакалавриата (очная форма)</t>
  </si>
  <si>
    <t>Численность обучающихся по программам специалитета (очная форма)</t>
  </si>
  <si>
    <t>1-Мониторинг табл.2.1 стр.5 гр. 7</t>
  </si>
  <si>
    <t>1-Мониторинг табл.2.1 стр.6 гр. 7</t>
  </si>
  <si>
    <t>1-Мониторинг табл.2.1 стр.7 гр. 7</t>
  </si>
  <si>
    <t>1-Мониторинг табл.2.1 стр.8 гр. 7</t>
  </si>
  <si>
    <t>1-Мониторинг табл.2.1 стр.9 гр. 7</t>
  </si>
  <si>
    <t>1-Мониторинг табл.2.1 стр.10 гр. 7</t>
  </si>
  <si>
    <t>Р8_c1</t>
  </si>
  <si>
    <t>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</si>
  <si>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Отношение численности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</si>
  <si>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иностранных обучающихся по программам магистратуры на условиях общего приема (очная форма)</t>
  </si>
  <si>
    <t>Численность иностранных обучающихся по программам магистратуры в рамках квоты (очная форма)</t>
  </si>
  <si>
    <t>Численность иностранных обучающихся по программам подготовки научно-педагогических кадров в аспирантуре (адъюнктуре) (очная форма)</t>
  </si>
  <si>
    <t>Численность иностранных обучающихся по программам ординатуры (очная форма)</t>
  </si>
  <si>
    <t xml:space="preserve"> Численность иностранных обучающихся по программам ассистентуры-стажировки (очная форма)</t>
  </si>
  <si>
    <t>1-Мониторинг табл.2.4.2 стр.3 гр.20</t>
  </si>
  <si>
    <t>1-Мониторинг табл.2.4.5 стр.3 гр.12</t>
  </si>
  <si>
    <t>1-Мониторинг табл.2.5.1 стр.1 гр.14</t>
  </si>
  <si>
    <t xml:space="preserve"> 1-Мониторинг табл.2.5.1 стр.2 гр.14</t>
  </si>
  <si>
    <t>1-Мониторинг табл.2.5.1 стр.3 гр.14</t>
  </si>
  <si>
    <t>Количество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t>
  </si>
  <si>
    <t>Количество публикаций типов «Article», «Review» университета,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Для базы данных BKCI-SSH учитывается только тип «Book».</t>
  </si>
  <si>
    <t>Р3_c2</t>
  </si>
  <si>
    <t>Объем доходов от реализации дополнительных профессиональных программ и основных программ профессионального обучения в расчете на одного НПР</t>
  </si>
  <si>
    <t>Отношение объема доходов, поступивших за отчетный год от реализации дополнительных профессиональных программ и основных программ профессионального обучения, к численности НПР в отчетном году.</t>
  </si>
  <si>
    <t>Общий объем средств, поступивших от реализации программ профессионального обучения</t>
  </si>
  <si>
    <t>Общий объем средств, поступивших от реализации дополнительных профессиональных программ</t>
  </si>
  <si>
    <t>1-Мониторинг табл.6.1 стр.1 гр.8</t>
  </si>
  <si>
    <t>1-Мониторинг табл.6.1 стр.1 гр.9</t>
  </si>
  <si>
    <t>Р4_c2</t>
  </si>
  <si>
    <t>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t>
  </si>
  <si>
    <t>Отношение общего объема средств, поступивших от выполнения научно-исследовательских и опытно-конструкторских работ (далее – НИОКР) и оказания научно-технических услуг по договорам с юридическими лицами, в том числе представляющими реальный сектор экономики (производящими материальные и нематериальные товары и услуги) вне зависимости от их отраслевой принадлежности, организационно-правовой формы и формы собственности, а также объема средств, поступивших от выполнения НИОКР и оказания научно-технических услуг за счет средств бюджета субъекта Российской Федерации и местных бюджетов, к численности НПР в отчетном году.</t>
  </si>
  <si>
    <t>Объем средств, поступивших от выполнения научных исследований и разработок из средств бюджета субъекта Российской Федерации</t>
  </si>
  <si>
    <t>Объем средств, поступивших от выполнения научных исследований и разработок из средств местного бюджета</t>
  </si>
  <si>
    <t>Объем средств, поступивших от выполнения научных исследований и разработок из средств организаций</t>
  </si>
  <si>
    <t>Объем средств, поступивших от выполнения научно-технических услуг из средств бюджета субъекта Российской Федерации</t>
  </si>
  <si>
    <t>Объем средств, поступивших от выполнения научно-технических услуг из средств местного бюджета</t>
  </si>
  <si>
    <t>Объем средств, поступивших от выполнения научно-технических услуг из средств организаций</t>
  </si>
  <si>
    <t>1-Мониторинг табл.6.1 стр.4 гр.10</t>
  </si>
  <si>
    <t>1-Мониторинг табл.6.1 стр.5 гр.10</t>
  </si>
  <si>
    <t>1-Мониторинг табл.6.1 стр.7 гр.10</t>
  </si>
  <si>
    <t>1-Мониторинг табл.6.1 стр.4 гр.11</t>
  </si>
  <si>
    <t>1-Мониторинг табл.6.1 стр.5 гр.11</t>
  </si>
  <si>
    <t>1-Мониторинг табл.6.1 стр.7 гр.11</t>
  </si>
  <si>
    <t>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t>
  </si>
  <si>
    <t>Отношение численности обучающихся по образовательным программам высшего образования по очной форме обучения по договорам о целевом обучении к общей численности обучающихся по программам высшего образования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</si>
  <si>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специалитета, магистратуры по договорам о целевом обучении (очная форма)</t>
  </si>
  <si>
    <t>Численность обучающихся по программам подготовки кадров высшей квалификации по договорам о целевом обучении (очная форма)</t>
  </si>
  <si>
    <t xml:space="preserve"> 1-Мониторинг табл.2.4.2 стр.4 гр.17</t>
  </si>
  <si>
    <t>1-НК табл.2 стр.1 гр.8</t>
  </si>
  <si>
    <t>Р7_c2</t>
  </si>
  <si>
    <t>Доля обучающихся по образовательным программам высшего образования, прибывших из других субъектов Российской Федерации</t>
  </si>
  <si>
    <t>Численность принятых на обучение в отчетном году (очная форма)</t>
  </si>
  <si>
    <t>Численность принятых на обучение, получивших предыдущее образование в другом регионе (очная форма)</t>
  </si>
  <si>
    <t>1-Мониторинг табл.2.4.1 стр.4 гр.5</t>
  </si>
  <si>
    <t>1-Мониторинг табл.2.4.1 стр.4 гр.11</t>
  </si>
  <si>
    <t>1-Мониторинг табл.2.4.1 стр.4 гр.13</t>
  </si>
  <si>
    <t>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t>
  </si>
  <si>
    <t>Численность иностранных обучающихся по программам бакалавриата, специалитета и магистратуры на условиях общего приема (очная форма)</t>
  </si>
  <si>
    <t>Численность иностранных обучающихся по программам бакалавриата, специалитета, магистратуры в рамках квоты (очная форма)</t>
  </si>
  <si>
    <t>Численность иностранных обучающихся по программам ассистентуры-стажировки (очная форма)</t>
  </si>
  <si>
    <t xml:space="preserve"> 1-Мониторинг табл.2.4.2 стр.4 гр.20</t>
  </si>
  <si>
    <t xml:space="preserve"> 1-Мониторинг табл.2.4.5 стр.4 гр.12</t>
  </si>
  <si>
    <t>1-Мониторинг табл.2.5.1 стр.2 гр.14</t>
  </si>
  <si>
    <t>Р8_c2</t>
  </si>
  <si>
    <t>Отношение общего объема средств, поступивших за отчетный год от выполнения НИОКР, к численности НПР в отчетном году.</t>
  </si>
  <si>
    <t>ед.</t>
  </si>
  <si>
    <t>Количество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</si>
  <si>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t>
  </si>
  <si>
    <t>Отношение числа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</si>
  <si>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</si>
  <si>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Средняя численность работников списочного состава (ППС, без внешних совместителей)</t>
  </si>
  <si>
    <t>Средняя численность работников списочного состава (ППС, без внешних совместителей) до 39 лет</t>
  </si>
  <si>
    <t>Средняя численность работников списочного состава (НР, без внешних совместителей)</t>
  </si>
  <si>
    <t>Средняя численность исследователей в возрасте до 39 лет  (без внешних совместителей)</t>
  </si>
  <si>
    <t>Средняя численность исследователей в университете (без внешних совместителей)</t>
  </si>
  <si>
    <t>1-Мониторинг табл.6.2 стр.3 гр.3</t>
  </si>
  <si>
    <t>1-Мониторинг табл.6.2 стр.4 гр.3</t>
  </si>
  <si>
    <t xml:space="preserve"> 1-Мониторинг табл.2.1 стр.7 гр. 7</t>
  </si>
  <si>
    <t xml:space="preserve"> 1-Мониторинг табл.2.1 стр.6 гр. 7</t>
  </si>
  <si>
    <t xml:space="preserve"> 1-Мониторинг табл.2.1 стр.5 гр. 7</t>
  </si>
  <si>
    <t>Объем затрат на проведение научных исследований и разработок за счет собственных средств университета в отчетном году к численности НПР в отчетном году</t>
  </si>
  <si>
    <t>Объем средств университета, поступивших за отчетный год от приносящей доход деятельности</t>
  </si>
  <si>
    <t>Информация</t>
  </si>
  <si>
    <t>Данные следует вводить начиная с базовой части гранта.</t>
  </si>
  <si>
    <t>Не залитые ячейки заполняются автоматически на основании введённых ранее данных.</t>
  </si>
  <si>
    <t>Значение показателей рассчитывается автоматически на основании соответствующих ему компонентов.</t>
  </si>
  <si>
    <t xml:space="preserve">При заполнении таблицы данные вносятся только в ячейки c заливкой. </t>
  </si>
  <si>
    <t>Объем средств, поступивших от выполнения творческих проектов</t>
  </si>
  <si>
    <t>1-Мониторинг табл.6.1 стр.01 гр.13</t>
  </si>
  <si>
    <t>Доля студентов, зачисленных на первый курс в году, предшествующем году проведения отбора,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t>
  </si>
  <si>
    <t>Количество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t>
  </si>
  <si>
    <t>Количество индексируемых в базе данных Scopus публикаций типов «Article», «Review» за последние три полных года, в расчете на одного НПР</t>
  </si>
  <si>
    <t>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t>
  </si>
  <si>
    <t>&gt;=0,6 равно 1, иначе 0</t>
  </si>
  <si>
    <r>
      <rPr>
        <b/>
        <sz val="8"/>
        <color rgb="FF000000"/>
        <rFont val="Times New Roman"/>
        <family val="1"/>
        <charset val="204"/>
      </rPr>
      <t xml:space="preserve">Для университетов г. Москвы и г. Санкт-Петербурга:
</t>
    </r>
    <r>
      <rPr>
        <sz val="8"/>
        <color rgb="FF000000"/>
        <rFont val="Times New Roman"/>
        <family val="1"/>
        <charset val="204"/>
      </rPr>
      <t xml:space="preserve">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на территории г. Москвы и г. Санкт-Петербурга,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t>
    </r>
    <r>
      <rPr>
        <b/>
        <sz val="8"/>
        <color rgb="FF000000"/>
        <rFont val="Times New Roman"/>
        <family val="1"/>
        <charset val="204"/>
      </rPr>
      <t xml:space="preserve">Для университетов, расположенных за пределами г. Москвы и г. Санкт-Петербурга:
</t>
    </r>
    <r>
      <rPr>
        <sz val="8"/>
        <color rgb="FF000000"/>
        <rFont val="Times New Roman"/>
        <family val="1"/>
        <charset val="204"/>
      </rPr>
      <t xml:space="preserve">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за пределами субъекта Российской Федерации, в котором находится университет,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t>
    </r>
  </si>
  <si>
    <t>Регион (REG)</t>
  </si>
  <si>
    <t>Москва, Санкт-Петербург = 1, иначе =0</t>
  </si>
  <si>
    <t>Численность принятых на обучение в отчетном году иностранных граждан на условиях очного приема (очная форма)</t>
  </si>
  <si>
    <t>Р6_c2</t>
  </si>
  <si>
    <t xml:space="preserve">Отношение численности иностранных граждан и лиц без гражданства,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
</t>
  </si>
  <si>
    <t>Общая численность обучающихся по образовательным программам бакалавриата по очной форме обучения</t>
  </si>
  <si>
    <t>Общая численность обучающихся по образовательным программам специалитета по очной форме обучения</t>
  </si>
  <si>
    <t>Общая численность обучающихся по образовательным программам магистратуры по очной форме обучения</t>
  </si>
  <si>
    <t>Объем доходов от результатов интеллектуальной деятельности, права на использование которых были переданы по лицензионному договору (соглашению), договору об отчуждении исключительного права, в расчете на одного НПР</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</si>
  <si>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 (далее - НПР)</t>
  </si>
  <si>
    <t xml:space="preserve">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к средней списочной численности НПР за отчетный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</si>
</sst>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charset val="204"/>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8"/>
      <color theme="1"/>
      <name val="Calibri"/>
      <family val="2"/>
      <charset val="204"/>
      <scheme val="minor"/>
    </font>
    <font>
      <u/>
      <sz val="11"/>
      <color theme="10"/>
      <name val="Calibri"/>
      <family val="2"/>
      <charset val="204"/>
      <scheme val="minor"/>
    </font>
    <font>
      <u/>
      <sz val="8"/>
      <color theme="10"/>
      <name val="Times New Roman"/>
      <family val="1"/>
      <charset val="204"/>
    </font>
    <font>
      <sz val="8"/>
      <color theme="1"/>
      <name val="Times New Roman"/>
      <family val="1"/>
      <charset val="204"/>
    </font>
    <font>
      <b/>
      <sz val="14"/>
      <color rgb="FF000000"/>
      <name val="Times New Roman"/>
      <family val="1"/>
      <charset val="204"/>
    </font>
    <font>
      <sz val="15"/>
      <color rgb="FF000000"/>
      <name val="Times New Roman"/>
      <family val="1"/>
      <charset val="204"/>
    </font>
    <font>
      <sz val="8"/>
      <name val="Times New Roman"/>
      <family val="1"/>
      <charset val="204"/>
    </font>
    <font>
      <sz val="8"/>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9E1F2"/>
        <bgColor rgb="FF00000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84">
    <xf numFmtId="0" fontId="0" fillId="0" borderId="0" xfId="0"/>
    <xf numFmtId="0" fontId="2"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3" borderId="1" xfId="0" applyFont="1" applyFill="1" applyBorder="1" applyAlignment="1">
      <alignmen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Fill="1" applyBorder="1" applyAlignment="1">
      <alignment vertical="center" wrapText="1"/>
    </xf>
    <xf numFmtId="0" fontId="4" fillId="0" borderId="7" xfId="0" applyFont="1" applyFill="1" applyBorder="1" applyAlignment="1">
      <alignment horizontal="center" vertical="center"/>
    </xf>
    <xf numFmtId="0" fontId="4" fillId="0" borderId="4" xfId="0" applyFont="1" applyBorder="1" applyAlignment="1">
      <alignment horizontal="center" vertical="center"/>
    </xf>
    <xf numFmtId="0" fontId="2" fillId="3" borderId="7" xfId="0" applyFont="1" applyFill="1" applyBorder="1" applyAlignment="1">
      <alignment vertical="center" wrapText="1"/>
    </xf>
    <xf numFmtId="0" fontId="4" fillId="3" borderId="7" xfId="0" applyFont="1" applyFill="1" applyBorder="1" applyAlignment="1">
      <alignment horizontal="center" vertical="center"/>
    </xf>
    <xf numFmtId="0" fontId="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7" xfId="0" applyFont="1" applyFill="1" applyBorder="1" applyAlignment="1">
      <alignment vertical="center" wrapText="1"/>
    </xf>
    <xf numFmtId="0" fontId="2" fillId="2" borderId="7" xfId="0" applyFont="1" applyFill="1" applyBorder="1" applyAlignment="1">
      <alignment horizontal="left" vertical="center" wrapText="1"/>
    </xf>
    <xf numFmtId="0" fontId="4" fillId="2" borderId="7" xfId="0" applyFont="1" applyFill="1" applyBorder="1" applyAlignment="1">
      <alignment horizontal="center" vertical="center"/>
    </xf>
    <xf numFmtId="0" fontId="2" fillId="0"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4" fillId="2" borderId="12" xfId="0" applyFont="1" applyFill="1" applyBorder="1" applyAlignment="1">
      <alignment horizontal="center" vertical="center"/>
    </xf>
    <xf numFmtId="0" fontId="6" fillId="3" borderId="1"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7" xfId="2" applyFont="1" applyFill="1" applyBorder="1" applyAlignment="1">
      <alignment horizontal="left" vertical="center" wrapText="1"/>
    </xf>
    <xf numFmtId="0" fontId="7" fillId="0" borderId="0" xfId="0" applyFont="1" applyAlignment="1">
      <alignment horizontal="left"/>
    </xf>
    <xf numFmtId="0" fontId="8" fillId="0" borderId="13" xfId="0" applyFont="1" applyBorder="1" applyAlignment="1">
      <alignment horizontal="center" vertical="center" wrapText="1"/>
    </xf>
    <xf numFmtId="0" fontId="9" fillId="0" borderId="14" xfId="0" applyFont="1" applyBorder="1" applyAlignment="1">
      <alignment horizontal="left" vertical="center" wrapText="1"/>
    </xf>
    <xf numFmtId="0" fontId="9" fillId="4" borderId="14" xfId="0" applyFont="1" applyFill="1" applyBorder="1" applyAlignment="1">
      <alignment horizontal="left" vertical="center" wrapText="1"/>
    </xf>
    <xf numFmtId="0" fontId="9" fillId="0" borderId="15" xfId="0" applyFont="1" applyBorder="1" applyAlignment="1">
      <alignment horizontal="left" vertical="center" wrapText="1"/>
    </xf>
    <xf numFmtId="164" fontId="4" fillId="0" borderId="4" xfId="0" applyNumberFormat="1" applyFont="1" applyBorder="1" applyAlignment="1">
      <alignment horizontal="center" vertical="center"/>
    </xf>
    <xf numFmtId="164" fontId="4" fillId="2" borderId="1" xfId="0" applyNumberFormat="1" applyFont="1" applyFill="1" applyBorder="1" applyAlignment="1" applyProtection="1">
      <alignment horizontal="center" vertical="center"/>
      <protection locked="0"/>
    </xf>
    <xf numFmtId="164" fontId="4" fillId="0" borderId="4" xfId="1" applyNumberFormat="1" applyFont="1" applyBorder="1" applyAlignment="1">
      <alignment horizontal="center" vertical="center"/>
    </xf>
    <xf numFmtId="164" fontId="4" fillId="0" borderId="7" xfId="0" applyNumberFormat="1" applyFont="1" applyFill="1" applyBorder="1" applyAlignment="1" applyProtection="1">
      <alignment horizontal="center" vertical="center"/>
    </xf>
    <xf numFmtId="164" fontId="4" fillId="3" borderId="1"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164" fontId="4" fillId="0" borderId="4" xfId="1" applyNumberFormat="1" applyFont="1" applyBorder="1" applyAlignment="1">
      <alignment horizontal="center" vertical="center" wrapText="1"/>
    </xf>
    <xf numFmtId="164" fontId="4" fillId="0" borderId="4" xfId="1"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4" fillId="3" borderId="4" xfId="1" applyNumberFormat="1" applyFont="1" applyFill="1" applyBorder="1" applyAlignment="1">
      <alignment horizontal="center" vertical="center"/>
    </xf>
    <xf numFmtId="0" fontId="2" fillId="3" borderId="1" xfId="0" applyFont="1" applyFill="1" applyBorder="1" applyAlignment="1">
      <alignment horizontal="left" vertical="center" wrapText="1"/>
    </xf>
    <xf numFmtId="164" fontId="4" fillId="3" borderId="19" xfId="0" applyNumberFormat="1" applyFont="1" applyFill="1" applyBorder="1" applyAlignment="1" applyProtection="1">
      <alignment horizontal="center" vertical="center"/>
      <protection locked="0"/>
    </xf>
    <xf numFmtId="0" fontId="2" fillId="3" borderId="19" xfId="0" applyFont="1" applyFill="1" applyBorder="1" applyAlignment="1">
      <alignment horizontal="left" vertical="center" wrapText="1"/>
    </xf>
    <xf numFmtId="0" fontId="4" fillId="3" borderId="19" xfId="0" applyFont="1" applyFill="1" applyBorder="1" applyAlignment="1">
      <alignment horizontal="center" vertical="center"/>
    </xf>
    <xf numFmtId="0" fontId="2" fillId="3" borderId="4" xfId="0" applyFont="1" applyFill="1" applyBorder="1" applyAlignment="1">
      <alignment horizontal="lef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164" fontId="4" fillId="3" borderId="1" xfId="0" applyNumberFormat="1" applyFont="1" applyFill="1" applyBorder="1" applyAlignment="1" applyProtection="1">
      <alignment horizontal="center" vertical="center"/>
      <protection locked="0"/>
    </xf>
    <xf numFmtId="164" fontId="11" fillId="3" borderId="4"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cellXfs>
  <cellStyles count="3">
    <cellStyle name="Гиперссылка" xfId="2" builtinId="8"/>
    <cellStyle name="Обычный" xfId="0" builtinId="0"/>
    <cellStyle name="Процентный" xfId="1" builtinId="5"/>
  </cellStyles>
  <dxfs count="1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A32C4-9C11-4030-BE89-EF32ABD9F783}">
  <dimension ref="A1:A5"/>
  <sheetViews>
    <sheetView zoomScale="85" zoomScaleNormal="85" workbookViewId="0"/>
  </sheetViews>
  <sheetFormatPr defaultRowHeight="14.4" x14ac:dyDescent="0.3"/>
  <cols>
    <col min="1" max="1" width="96.6640625" customWidth="1"/>
  </cols>
  <sheetData>
    <row r="1" spans="1:1" ht="17.399999999999999" x14ac:dyDescent="0.3">
      <c r="A1" s="34" t="s">
        <v>147</v>
      </c>
    </row>
    <row r="2" spans="1:1" ht="19.2" x14ac:dyDescent="0.3">
      <c r="A2" s="35" t="s">
        <v>148</v>
      </c>
    </row>
    <row r="3" spans="1:1" ht="19.2" x14ac:dyDescent="0.3">
      <c r="A3" s="36" t="s">
        <v>151</v>
      </c>
    </row>
    <row r="4" spans="1:1" ht="38.4" x14ac:dyDescent="0.3">
      <c r="A4" s="35" t="s">
        <v>149</v>
      </c>
    </row>
    <row r="5" spans="1:1" ht="39" thickBot="1" x14ac:dyDescent="0.35">
      <c r="A5" s="37" t="s">
        <v>150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4C5C7-AE6D-4378-B1B8-A65DDCBFBCD0}">
  <sheetPr>
    <tabColor theme="0"/>
  </sheetPr>
  <dimension ref="A1:Q24"/>
  <sheetViews>
    <sheetView zoomScaleNormal="100" zoomScaleSheetLayoutView="100" workbookViewId="0">
      <pane xSplit="1" ySplit="1" topLeftCell="B14" activePane="bottomRight" state="frozen"/>
      <selection pane="topRight" activeCell="C1" sqref="C1"/>
      <selection pane="bottomLeft" activeCell="A2" sqref="A2"/>
      <selection pane="bottomRight" activeCell="Q23" sqref="Q23"/>
    </sheetView>
  </sheetViews>
  <sheetFormatPr defaultRowHeight="14.4" x14ac:dyDescent="0.3"/>
  <cols>
    <col min="1" max="1" width="7.6640625" bestFit="1" customWidth="1"/>
    <col min="2" max="2" width="34.109375" customWidth="1"/>
    <col min="3" max="3" width="52.88671875" style="33" customWidth="1"/>
    <col min="4" max="4" width="9.109375" bestFit="1" customWidth="1"/>
    <col min="5" max="17" width="11" customWidth="1"/>
  </cols>
  <sheetData>
    <row r="1" spans="1:17" ht="15" thickBot="1" x14ac:dyDescent="0.35">
      <c r="A1" s="8" t="s">
        <v>29</v>
      </c>
      <c r="B1" s="8" t="s">
        <v>2</v>
      </c>
      <c r="C1" s="8" t="s">
        <v>5</v>
      </c>
      <c r="D1" s="8" t="s">
        <v>3</v>
      </c>
      <c r="E1" s="8">
        <v>2018</v>
      </c>
      <c r="F1" s="8">
        <v>2019</v>
      </c>
      <c r="G1" s="8">
        <v>2020</v>
      </c>
      <c r="H1" s="8">
        <v>2021</v>
      </c>
      <c r="I1" s="8">
        <v>2022</v>
      </c>
      <c r="J1" s="8">
        <v>2023</v>
      </c>
      <c r="K1" s="9">
        <v>2024</v>
      </c>
      <c r="L1" s="9">
        <v>2025</v>
      </c>
      <c r="M1" s="9">
        <v>2026</v>
      </c>
      <c r="N1" s="9">
        <v>2027</v>
      </c>
      <c r="O1" s="9">
        <v>2028</v>
      </c>
      <c r="P1" s="9">
        <v>2029</v>
      </c>
      <c r="Q1" s="9">
        <v>2030</v>
      </c>
    </row>
    <row r="2" spans="1:17" ht="20.399999999999999" x14ac:dyDescent="0.3">
      <c r="A2" s="63" t="s">
        <v>0</v>
      </c>
      <c r="B2" s="10" t="s">
        <v>6</v>
      </c>
      <c r="C2" s="11" t="s">
        <v>129</v>
      </c>
      <c r="D2" s="12" t="s">
        <v>1</v>
      </c>
      <c r="E2" s="38">
        <f>IFERROR(((E3+E5*E4)/(E6+E7)),0)</f>
        <v>0</v>
      </c>
      <c r="F2" s="38">
        <f t="shared" ref="F2:Q2" si="0">IFERROR(((F3+F5*F4)/(F6+F7)),0)</f>
        <v>0</v>
      </c>
      <c r="G2" s="38">
        <f t="shared" si="0"/>
        <v>0</v>
      </c>
      <c r="H2" s="38">
        <f t="shared" si="0"/>
        <v>0</v>
      </c>
      <c r="I2" s="38">
        <f t="shared" si="0"/>
        <v>0</v>
      </c>
      <c r="J2" s="38">
        <f t="shared" si="0"/>
        <v>0</v>
      </c>
      <c r="K2" s="38">
        <f t="shared" si="0"/>
        <v>0</v>
      </c>
      <c r="L2" s="38">
        <f t="shared" si="0"/>
        <v>0</v>
      </c>
      <c r="M2" s="38">
        <f t="shared" si="0"/>
        <v>0</v>
      </c>
      <c r="N2" s="38">
        <f t="shared" si="0"/>
        <v>0</v>
      </c>
      <c r="O2" s="38">
        <f t="shared" si="0"/>
        <v>0</v>
      </c>
      <c r="P2" s="38">
        <f t="shared" si="0"/>
        <v>0</v>
      </c>
      <c r="Q2" s="38">
        <f t="shared" si="0"/>
        <v>0</v>
      </c>
    </row>
    <row r="3" spans="1:17" x14ac:dyDescent="0.3">
      <c r="A3" s="64"/>
      <c r="B3" s="3" t="s">
        <v>7</v>
      </c>
      <c r="C3" s="4" t="s">
        <v>4</v>
      </c>
      <c r="D3" s="5" t="s">
        <v>1</v>
      </c>
      <c r="E3" s="39">
        <v>0</v>
      </c>
      <c r="F3" s="39">
        <v>0</v>
      </c>
      <c r="G3" s="39">
        <v>0</v>
      </c>
      <c r="H3" s="39">
        <v>0</v>
      </c>
      <c r="I3" s="39">
        <v>0</v>
      </c>
      <c r="J3" s="39">
        <v>0</v>
      </c>
      <c r="K3" s="39">
        <v>0</v>
      </c>
      <c r="L3" s="39">
        <v>0</v>
      </c>
      <c r="M3" s="39">
        <v>0</v>
      </c>
      <c r="N3" s="39">
        <v>0</v>
      </c>
      <c r="O3" s="39">
        <v>0</v>
      </c>
      <c r="P3" s="39">
        <v>0</v>
      </c>
      <c r="Q3" s="39">
        <v>0</v>
      </c>
    </row>
    <row r="4" spans="1:17" ht="20.399999999999999" x14ac:dyDescent="0.3">
      <c r="A4" s="64"/>
      <c r="B4" s="56" t="s">
        <v>152</v>
      </c>
      <c r="C4" s="57" t="s">
        <v>153</v>
      </c>
      <c r="D4" s="6" t="s">
        <v>1</v>
      </c>
      <c r="E4" s="58">
        <v>0</v>
      </c>
      <c r="F4" s="58">
        <v>0</v>
      </c>
      <c r="G4" s="58">
        <v>0</v>
      </c>
      <c r="H4" s="58">
        <v>0</v>
      </c>
      <c r="I4" s="58">
        <v>0</v>
      </c>
      <c r="J4" s="58">
        <v>0</v>
      </c>
      <c r="K4" s="58">
        <v>0</v>
      </c>
      <c r="L4" s="58">
        <v>0</v>
      </c>
      <c r="M4" s="58">
        <v>0</v>
      </c>
      <c r="N4" s="58">
        <v>0</v>
      </c>
      <c r="O4" s="58">
        <v>0</v>
      </c>
      <c r="P4" s="58">
        <v>0</v>
      </c>
      <c r="Q4" s="58">
        <v>0</v>
      </c>
    </row>
    <row r="5" spans="1:17" ht="81.599999999999994" x14ac:dyDescent="0.3">
      <c r="A5" s="64"/>
      <c r="B5" s="56" t="s">
        <v>154</v>
      </c>
      <c r="C5" s="57" t="s">
        <v>158</v>
      </c>
      <c r="D5" s="6"/>
      <c r="E5" s="58">
        <v>0</v>
      </c>
      <c r="F5" s="58">
        <v>0</v>
      </c>
      <c r="G5" s="58">
        <v>0</v>
      </c>
      <c r="H5" s="58">
        <v>0</v>
      </c>
      <c r="I5" s="58">
        <v>0</v>
      </c>
      <c r="J5" s="58">
        <v>0</v>
      </c>
      <c r="K5" s="58">
        <v>0</v>
      </c>
      <c r="L5" s="58">
        <v>0</v>
      </c>
      <c r="M5" s="58">
        <v>0</v>
      </c>
      <c r="N5" s="58">
        <v>0</v>
      </c>
      <c r="O5" s="58">
        <v>0</v>
      </c>
      <c r="P5" s="58">
        <v>0</v>
      </c>
      <c r="Q5" s="58">
        <v>0</v>
      </c>
    </row>
    <row r="6" spans="1:17" ht="20.399999999999999" x14ac:dyDescent="0.3">
      <c r="A6" s="64"/>
      <c r="B6" s="3" t="s">
        <v>135</v>
      </c>
      <c r="C6" s="4" t="s">
        <v>140</v>
      </c>
      <c r="D6" s="5" t="s">
        <v>8</v>
      </c>
      <c r="E6" s="39">
        <v>0</v>
      </c>
      <c r="F6" s="39">
        <v>0</v>
      </c>
      <c r="G6" s="39">
        <v>0</v>
      </c>
      <c r="H6" s="39">
        <v>0</v>
      </c>
      <c r="I6" s="39">
        <v>0</v>
      </c>
      <c r="J6" s="39">
        <v>0</v>
      </c>
      <c r="K6" s="39">
        <v>0</v>
      </c>
      <c r="L6" s="39">
        <v>0</v>
      </c>
      <c r="M6" s="39">
        <v>0</v>
      </c>
      <c r="N6" s="39">
        <v>0</v>
      </c>
      <c r="O6" s="39">
        <v>0</v>
      </c>
      <c r="P6" s="39">
        <v>0</v>
      </c>
      <c r="Q6" s="39">
        <v>0</v>
      </c>
    </row>
    <row r="7" spans="1:17" ht="21" thickBot="1" x14ac:dyDescent="0.35">
      <c r="A7" s="65"/>
      <c r="B7" s="22" t="s">
        <v>137</v>
      </c>
      <c r="C7" s="23" t="s">
        <v>141</v>
      </c>
      <c r="D7" s="24" t="s">
        <v>8</v>
      </c>
      <c r="E7" s="39">
        <v>0</v>
      </c>
      <c r="F7" s="39">
        <v>0</v>
      </c>
      <c r="G7" s="39">
        <v>0</v>
      </c>
      <c r="H7" s="39">
        <v>0</v>
      </c>
      <c r="I7" s="39">
        <v>0</v>
      </c>
      <c r="J7" s="39">
        <v>0</v>
      </c>
      <c r="K7" s="39">
        <v>0</v>
      </c>
      <c r="L7" s="39">
        <v>0</v>
      </c>
      <c r="M7" s="39">
        <v>0</v>
      </c>
      <c r="N7" s="39">
        <v>0</v>
      </c>
      <c r="O7" s="39">
        <v>0</v>
      </c>
      <c r="P7" s="39">
        <v>0</v>
      </c>
      <c r="Q7" s="39">
        <v>0</v>
      </c>
    </row>
    <row r="8" spans="1:17" ht="40.799999999999997" x14ac:dyDescent="0.3">
      <c r="A8" s="66" t="s">
        <v>9</v>
      </c>
      <c r="B8" s="10" t="s">
        <v>10</v>
      </c>
      <c r="C8" s="11" t="s">
        <v>13</v>
      </c>
      <c r="D8" s="15" t="s">
        <v>17</v>
      </c>
      <c r="E8" s="40">
        <f>IFERROR((IF(E9&gt;E10,"ОШИБКА",(E9/E10)*100)),0)</f>
        <v>0</v>
      </c>
      <c r="F8" s="40">
        <f t="shared" ref="F8:Q8" si="1">IFERROR((IF(F9&gt;F10,"ОШИБКА",(F9/F10)*100)),0)</f>
        <v>0</v>
      </c>
      <c r="G8" s="40">
        <f t="shared" si="1"/>
        <v>0</v>
      </c>
      <c r="H8" s="40">
        <f t="shared" si="1"/>
        <v>0</v>
      </c>
      <c r="I8" s="40">
        <f t="shared" si="1"/>
        <v>0</v>
      </c>
      <c r="J8" s="40">
        <f t="shared" si="1"/>
        <v>0</v>
      </c>
      <c r="K8" s="40">
        <f t="shared" si="1"/>
        <v>0</v>
      </c>
      <c r="L8" s="40">
        <f t="shared" si="1"/>
        <v>0</v>
      </c>
      <c r="M8" s="40">
        <f t="shared" si="1"/>
        <v>0</v>
      </c>
      <c r="N8" s="40">
        <f t="shared" si="1"/>
        <v>0</v>
      </c>
      <c r="O8" s="40">
        <f t="shared" si="1"/>
        <v>0</v>
      </c>
      <c r="P8" s="40">
        <f t="shared" si="1"/>
        <v>0</v>
      </c>
      <c r="Q8" s="40">
        <f t="shared" si="1"/>
        <v>0</v>
      </c>
    </row>
    <row r="9" spans="1:17" ht="20.399999999999999" x14ac:dyDescent="0.3">
      <c r="A9" s="67"/>
      <c r="B9" s="3" t="s">
        <v>136</v>
      </c>
      <c r="C9" s="4" t="s">
        <v>11</v>
      </c>
      <c r="D9" s="5" t="s">
        <v>8</v>
      </c>
      <c r="E9" s="39">
        <v>0</v>
      </c>
      <c r="F9" s="39">
        <v>0</v>
      </c>
      <c r="G9" s="39">
        <v>0</v>
      </c>
      <c r="H9" s="39">
        <v>0</v>
      </c>
      <c r="I9" s="39">
        <v>0</v>
      </c>
      <c r="J9" s="39">
        <v>0</v>
      </c>
      <c r="K9" s="39">
        <v>0</v>
      </c>
      <c r="L9" s="39">
        <v>0</v>
      </c>
      <c r="M9" s="39">
        <v>0</v>
      </c>
      <c r="N9" s="39">
        <v>0</v>
      </c>
      <c r="O9" s="39">
        <v>0</v>
      </c>
      <c r="P9" s="39">
        <v>0</v>
      </c>
      <c r="Q9" s="39">
        <v>0</v>
      </c>
    </row>
    <row r="10" spans="1:17" ht="21" thickBot="1" x14ac:dyDescent="0.35">
      <c r="A10" s="68"/>
      <c r="B10" s="13" t="s">
        <v>135</v>
      </c>
      <c r="C10" s="32" t="s">
        <v>12</v>
      </c>
      <c r="D10" s="14" t="s">
        <v>8</v>
      </c>
      <c r="E10" s="41">
        <f>E6</f>
        <v>0</v>
      </c>
      <c r="F10" s="41">
        <f t="shared" ref="F10:Q10" si="2">F6</f>
        <v>0</v>
      </c>
      <c r="G10" s="41">
        <f t="shared" si="2"/>
        <v>0</v>
      </c>
      <c r="H10" s="41">
        <f t="shared" si="2"/>
        <v>0</v>
      </c>
      <c r="I10" s="41">
        <f t="shared" si="2"/>
        <v>0</v>
      </c>
      <c r="J10" s="41">
        <f t="shared" si="2"/>
        <v>0</v>
      </c>
      <c r="K10" s="41">
        <f t="shared" si="2"/>
        <v>0</v>
      </c>
      <c r="L10" s="41">
        <f t="shared" si="2"/>
        <v>0</v>
      </c>
      <c r="M10" s="41">
        <f t="shared" si="2"/>
        <v>0</v>
      </c>
      <c r="N10" s="41">
        <f t="shared" si="2"/>
        <v>0</v>
      </c>
      <c r="O10" s="41">
        <f t="shared" si="2"/>
        <v>0</v>
      </c>
      <c r="P10" s="41">
        <f t="shared" si="2"/>
        <v>0</v>
      </c>
      <c r="Q10" s="41">
        <f t="shared" si="2"/>
        <v>0</v>
      </c>
    </row>
    <row r="11" spans="1:17" ht="91.8" x14ac:dyDescent="0.3">
      <c r="A11" s="69" t="s">
        <v>14</v>
      </c>
      <c r="B11" s="18" t="s">
        <v>15</v>
      </c>
      <c r="C11" s="19" t="s">
        <v>16</v>
      </c>
      <c r="D11" s="20" t="s">
        <v>17</v>
      </c>
      <c r="E11" s="48">
        <f>IFERROR((IF(E12&gt;(E13+E14+E15),"ОШИБКА",E12/(E13+E14+E15)*100)),0)</f>
        <v>0</v>
      </c>
      <c r="F11" s="48">
        <f t="shared" ref="F11:Q11" si="3">IFERROR((IF(F12&gt;(F13+F14+F15),"ОШИБКА",F12/(F13+F14+F15)*100)),0)</f>
        <v>0</v>
      </c>
      <c r="G11" s="48">
        <f t="shared" si="3"/>
        <v>0</v>
      </c>
      <c r="H11" s="48">
        <f t="shared" si="3"/>
        <v>0</v>
      </c>
      <c r="I11" s="48">
        <f t="shared" si="3"/>
        <v>0</v>
      </c>
      <c r="J11" s="48">
        <f t="shared" si="3"/>
        <v>0</v>
      </c>
      <c r="K11" s="48">
        <f t="shared" si="3"/>
        <v>0</v>
      </c>
      <c r="L11" s="48">
        <f t="shared" si="3"/>
        <v>0</v>
      </c>
      <c r="M11" s="48">
        <f t="shared" si="3"/>
        <v>0</v>
      </c>
      <c r="N11" s="48">
        <f t="shared" si="3"/>
        <v>0</v>
      </c>
      <c r="O11" s="48">
        <f t="shared" si="3"/>
        <v>0</v>
      </c>
      <c r="P11" s="48">
        <f t="shared" si="3"/>
        <v>0</v>
      </c>
      <c r="Q11" s="48">
        <f t="shared" si="3"/>
        <v>0</v>
      </c>
    </row>
    <row r="12" spans="1:17" ht="102" x14ac:dyDescent="0.3">
      <c r="A12" s="70"/>
      <c r="B12" s="3" t="s">
        <v>155</v>
      </c>
      <c r="C12" s="4" t="s">
        <v>11</v>
      </c>
      <c r="D12" s="5" t="s">
        <v>8</v>
      </c>
      <c r="E12" s="39">
        <v>0</v>
      </c>
      <c r="F12" s="39">
        <v>0</v>
      </c>
      <c r="G12" s="39">
        <v>0</v>
      </c>
      <c r="H12" s="39">
        <v>0</v>
      </c>
      <c r="I12" s="39">
        <v>0</v>
      </c>
      <c r="J12" s="39">
        <v>0</v>
      </c>
      <c r="K12" s="39">
        <v>0</v>
      </c>
      <c r="L12" s="39">
        <v>0</v>
      </c>
      <c r="M12" s="39">
        <v>0</v>
      </c>
      <c r="N12" s="39">
        <v>0</v>
      </c>
      <c r="O12" s="39">
        <v>0</v>
      </c>
      <c r="P12" s="39">
        <v>0</v>
      </c>
      <c r="Q12" s="39">
        <v>0</v>
      </c>
    </row>
    <row r="13" spans="1:17" ht="30.6" x14ac:dyDescent="0.3">
      <c r="A13" s="70"/>
      <c r="B13" s="3" t="s">
        <v>165</v>
      </c>
      <c r="C13" s="4" t="s">
        <v>144</v>
      </c>
      <c r="D13" s="5" t="s">
        <v>8</v>
      </c>
      <c r="E13" s="39">
        <v>0</v>
      </c>
      <c r="F13" s="39">
        <v>0</v>
      </c>
      <c r="G13" s="39">
        <v>0</v>
      </c>
      <c r="H13" s="39">
        <v>0</v>
      </c>
      <c r="I13" s="39">
        <v>0</v>
      </c>
      <c r="J13" s="39">
        <v>0</v>
      </c>
      <c r="K13" s="39">
        <v>0</v>
      </c>
      <c r="L13" s="39">
        <v>0</v>
      </c>
      <c r="M13" s="39">
        <v>0</v>
      </c>
      <c r="N13" s="39">
        <v>0</v>
      </c>
      <c r="O13" s="39">
        <v>0</v>
      </c>
      <c r="P13" s="39">
        <v>0</v>
      </c>
      <c r="Q13" s="39">
        <v>0</v>
      </c>
    </row>
    <row r="14" spans="1:17" ht="30.6" x14ac:dyDescent="0.3">
      <c r="A14" s="70"/>
      <c r="B14" s="3" t="s">
        <v>166</v>
      </c>
      <c r="C14" s="4" t="s">
        <v>143</v>
      </c>
      <c r="D14" s="5" t="s">
        <v>8</v>
      </c>
      <c r="E14" s="39">
        <v>0</v>
      </c>
      <c r="F14" s="39">
        <v>0</v>
      </c>
      <c r="G14" s="39">
        <v>0</v>
      </c>
      <c r="H14" s="39">
        <v>0</v>
      </c>
      <c r="I14" s="39">
        <v>0</v>
      </c>
      <c r="J14" s="39">
        <v>0</v>
      </c>
      <c r="K14" s="39">
        <v>0</v>
      </c>
      <c r="L14" s="39">
        <v>0</v>
      </c>
      <c r="M14" s="39">
        <v>0</v>
      </c>
      <c r="N14" s="39">
        <v>0</v>
      </c>
      <c r="O14" s="39">
        <v>0</v>
      </c>
      <c r="P14" s="39">
        <v>0</v>
      </c>
      <c r="Q14" s="39">
        <v>0</v>
      </c>
    </row>
    <row r="15" spans="1:17" ht="31.2" thickBot="1" x14ac:dyDescent="0.35">
      <c r="A15" s="71"/>
      <c r="B15" s="22" t="s">
        <v>167</v>
      </c>
      <c r="C15" s="23" t="s">
        <v>142</v>
      </c>
      <c r="D15" s="24" t="s">
        <v>8</v>
      </c>
      <c r="E15" s="39">
        <v>0</v>
      </c>
      <c r="F15" s="39">
        <v>0</v>
      </c>
      <c r="G15" s="39">
        <v>0</v>
      </c>
      <c r="H15" s="39">
        <v>0</v>
      </c>
      <c r="I15" s="39">
        <v>0</v>
      </c>
      <c r="J15" s="39">
        <v>0</v>
      </c>
      <c r="K15" s="39">
        <v>0</v>
      </c>
      <c r="L15" s="39">
        <v>0</v>
      </c>
      <c r="M15" s="39">
        <v>0</v>
      </c>
      <c r="N15" s="39">
        <v>0</v>
      </c>
      <c r="O15" s="39">
        <v>0</v>
      </c>
      <c r="P15" s="39">
        <v>0</v>
      </c>
      <c r="Q15" s="39">
        <v>0</v>
      </c>
    </row>
    <row r="16" spans="1:17" ht="20.399999999999999" x14ac:dyDescent="0.3">
      <c r="A16" s="60" t="s">
        <v>18</v>
      </c>
      <c r="B16" s="18" t="s">
        <v>19</v>
      </c>
      <c r="C16" s="19" t="s">
        <v>20</v>
      </c>
      <c r="D16" s="20" t="s">
        <v>1</v>
      </c>
      <c r="E16" s="38">
        <f>IFERROR((E17/(E18+E19)),0)</f>
        <v>0</v>
      </c>
      <c r="F16" s="38">
        <f t="shared" ref="F16:Q16" si="4">IFERROR((F17/(F18+F19)),0)</f>
        <v>0</v>
      </c>
      <c r="G16" s="38">
        <f t="shared" si="4"/>
        <v>0</v>
      </c>
      <c r="H16" s="38">
        <f t="shared" si="4"/>
        <v>0</v>
      </c>
      <c r="I16" s="38">
        <f t="shared" si="4"/>
        <v>0</v>
      </c>
      <c r="J16" s="38">
        <f t="shared" si="4"/>
        <v>0</v>
      </c>
      <c r="K16" s="38">
        <f t="shared" si="4"/>
        <v>0</v>
      </c>
      <c r="L16" s="38">
        <f t="shared" si="4"/>
        <v>0</v>
      </c>
      <c r="M16" s="38">
        <f t="shared" si="4"/>
        <v>0</v>
      </c>
      <c r="N16" s="38">
        <f t="shared" si="4"/>
        <v>0</v>
      </c>
      <c r="O16" s="38">
        <f t="shared" si="4"/>
        <v>0</v>
      </c>
      <c r="P16" s="38">
        <f t="shared" si="4"/>
        <v>0</v>
      </c>
      <c r="Q16" s="38">
        <f t="shared" si="4"/>
        <v>0</v>
      </c>
    </row>
    <row r="17" spans="1:17" ht="20.399999999999999" x14ac:dyDescent="0.3">
      <c r="A17" s="61"/>
      <c r="B17" s="3" t="s">
        <v>146</v>
      </c>
      <c r="C17" s="4" t="s">
        <v>21</v>
      </c>
      <c r="D17" s="5" t="s">
        <v>1</v>
      </c>
      <c r="E17" s="39">
        <v>0</v>
      </c>
      <c r="F17" s="39">
        <v>0</v>
      </c>
      <c r="G17" s="39">
        <v>0</v>
      </c>
      <c r="H17" s="39">
        <v>0</v>
      </c>
      <c r="I17" s="39">
        <v>0</v>
      </c>
      <c r="J17" s="39">
        <v>0</v>
      </c>
      <c r="K17" s="39">
        <v>0</v>
      </c>
      <c r="L17" s="39">
        <v>0</v>
      </c>
      <c r="M17" s="39">
        <v>0</v>
      </c>
      <c r="N17" s="39">
        <v>0</v>
      </c>
      <c r="O17" s="39">
        <v>0</v>
      </c>
      <c r="P17" s="39">
        <v>0</v>
      </c>
      <c r="Q17" s="39">
        <v>0</v>
      </c>
    </row>
    <row r="18" spans="1:17" ht="20.399999999999999" x14ac:dyDescent="0.3">
      <c r="A18" s="61"/>
      <c r="B18" s="7" t="s">
        <v>135</v>
      </c>
      <c r="C18" s="31" t="s">
        <v>140</v>
      </c>
      <c r="D18" s="2" t="s">
        <v>8</v>
      </c>
      <c r="E18" s="44">
        <f>E6</f>
        <v>0</v>
      </c>
      <c r="F18" s="44">
        <f t="shared" ref="F18:Q18" si="5">F6</f>
        <v>0</v>
      </c>
      <c r="G18" s="44">
        <f t="shared" si="5"/>
        <v>0</v>
      </c>
      <c r="H18" s="44">
        <f t="shared" si="5"/>
        <v>0</v>
      </c>
      <c r="I18" s="44">
        <f t="shared" si="5"/>
        <v>0</v>
      </c>
      <c r="J18" s="44">
        <f t="shared" si="5"/>
        <v>0</v>
      </c>
      <c r="K18" s="44">
        <f t="shared" si="5"/>
        <v>0</v>
      </c>
      <c r="L18" s="44">
        <f t="shared" si="5"/>
        <v>0</v>
      </c>
      <c r="M18" s="44">
        <f t="shared" si="5"/>
        <v>0</v>
      </c>
      <c r="N18" s="44">
        <f t="shared" si="5"/>
        <v>0</v>
      </c>
      <c r="O18" s="44">
        <f t="shared" si="5"/>
        <v>0</v>
      </c>
      <c r="P18" s="44">
        <f t="shared" si="5"/>
        <v>0</v>
      </c>
      <c r="Q18" s="44">
        <f t="shared" si="5"/>
        <v>0</v>
      </c>
    </row>
    <row r="19" spans="1:17" ht="21" thickBot="1" x14ac:dyDescent="0.35">
      <c r="A19" s="62"/>
      <c r="B19" s="16" t="s">
        <v>137</v>
      </c>
      <c r="C19" s="32" t="s">
        <v>141</v>
      </c>
      <c r="D19" s="14" t="s">
        <v>8</v>
      </c>
      <c r="E19" s="45">
        <f>E7</f>
        <v>0</v>
      </c>
      <c r="F19" s="45">
        <f t="shared" ref="F19:Q19" si="6">F7</f>
        <v>0</v>
      </c>
      <c r="G19" s="45">
        <f t="shared" si="6"/>
        <v>0</v>
      </c>
      <c r="H19" s="45">
        <f t="shared" si="6"/>
        <v>0</v>
      </c>
      <c r="I19" s="45">
        <f t="shared" si="6"/>
        <v>0</v>
      </c>
      <c r="J19" s="45">
        <f t="shared" si="6"/>
        <v>0</v>
      </c>
      <c r="K19" s="45">
        <f t="shared" si="6"/>
        <v>0</v>
      </c>
      <c r="L19" s="45">
        <f t="shared" si="6"/>
        <v>0</v>
      </c>
      <c r="M19" s="45">
        <f t="shared" si="6"/>
        <v>0</v>
      </c>
      <c r="N19" s="45">
        <f t="shared" si="6"/>
        <v>0</v>
      </c>
      <c r="O19" s="45">
        <f t="shared" si="6"/>
        <v>0</v>
      </c>
      <c r="P19" s="45">
        <f t="shared" si="6"/>
        <v>0</v>
      </c>
      <c r="Q19" s="45">
        <f t="shared" si="6"/>
        <v>0</v>
      </c>
    </row>
    <row r="20" spans="1:17" ht="145.5" customHeight="1" thickBot="1" x14ac:dyDescent="0.35">
      <c r="A20" s="25" t="s">
        <v>22</v>
      </c>
      <c r="B20" s="26" t="s">
        <v>23</v>
      </c>
      <c r="C20" s="27" t="s">
        <v>24</v>
      </c>
      <c r="D20" s="28" t="s">
        <v>8</v>
      </c>
      <c r="E20" s="39">
        <v>0</v>
      </c>
      <c r="F20" s="39">
        <v>0</v>
      </c>
      <c r="G20" s="39">
        <v>0</v>
      </c>
      <c r="H20" s="39">
        <v>0</v>
      </c>
      <c r="I20" s="39">
        <v>0</v>
      </c>
      <c r="J20" s="39">
        <v>0</v>
      </c>
      <c r="K20" s="39">
        <v>0</v>
      </c>
      <c r="L20" s="39">
        <v>0</v>
      </c>
      <c r="M20" s="39">
        <v>0</v>
      </c>
      <c r="N20" s="39">
        <v>0</v>
      </c>
      <c r="O20" s="39">
        <v>0</v>
      </c>
      <c r="P20" s="39">
        <v>0</v>
      </c>
      <c r="Q20" s="39">
        <v>0</v>
      </c>
    </row>
    <row r="21" spans="1:17" ht="71.400000000000006" x14ac:dyDescent="0.3">
      <c r="A21" s="60" t="s">
        <v>25</v>
      </c>
      <c r="B21" s="18" t="s">
        <v>26</v>
      </c>
      <c r="C21" s="19" t="s">
        <v>27</v>
      </c>
      <c r="D21" s="20" t="s">
        <v>1</v>
      </c>
      <c r="E21" s="38">
        <f>IFERROR((E22/(E23+E24)),0)</f>
        <v>0</v>
      </c>
      <c r="F21" s="38">
        <f t="shared" ref="F21:Q21" si="7">IFERROR((F22/(F23+F24)),0)</f>
        <v>0</v>
      </c>
      <c r="G21" s="38">
        <f t="shared" si="7"/>
        <v>0</v>
      </c>
      <c r="H21" s="38">
        <f t="shared" si="7"/>
        <v>0</v>
      </c>
      <c r="I21" s="38">
        <f t="shared" si="7"/>
        <v>0</v>
      </c>
      <c r="J21" s="38">
        <f t="shared" si="7"/>
        <v>0</v>
      </c>
      <c r="K21" s="38">
        <f t="shared" si="7"/>
        <v>0</v>
      </c>
      <c r="L21" s="38">
        <f t="shared" si="7"/>
        <v>0</v>
      </c>
      <c r="M21" s="38">
        <f t="shared" si="7"/>
        <v>0</v>
      </c>
      <c r="N21" s="38">
        <f t="shared" si="7"/>
        <v>0</v>
      </c>
      <c r="O21" s="38">
        <f t="shared" si="7"/>
        <v>0</v>
      </c>
      <c r="P21" s="38">
        <f t="shared" si="7"/>
        <v>0</v>
      </c>
      <c r="Q21" s="38">
        <f t="shared" si="7"/>
        <v>0</v>
      </c>
    </row>
    <row r="22" spans="1:17" ht="40.799999999999997" x14ac:dyDescent="0.3">
      <c r="A22" s="61"/>
      <c r="B22" s="3" t="s">
        <v>145</v>
      </c>
      <c r="C22" s="4" t="s">
        <v>28</v>
      </c>
      <c r="D22" s="5" t="s">
        <v>1</v>
      </c>
      <c r="E22" s="39">
        <v>0</v>
      </c>
      <c r="F22" s="39">
        <v>0</v>
      </c>
      <c r="G22" s="39">
        <v>0</v>
      </c>
      <c r="H22" s="39">
        <v>0</v>
      </c>
      <c r="I22" s="39">
        <v>0</v>
      </c>
      <c r="J22" s="39">
        <v>0</v>
      </c>
      <c r="K22" s="39">
        <v>0</v>
      </c>
      <c r="L22" s="39">
        <v>0</v>
      </c>
      <c r="M22" s="39">
        <v>0</v>
      </c>
      <c r="N22" s="39">
        <v>0</v>
      </c>
      <c r="O22" s="39">
        <v>0</v>
      </c>
      <c r="P22" s="39">
        <v>0</v>
      </c>
      <c r="Q22" s="39">
        <v>0</v>
      </c>
    </row>
    <row r="23" spans="1:17" ht="20.399999999999999" x14ac:dyDescent="0.3">
      <c r="A23" s="61"/>
      <c r="B23" s="7" t="s">
        <v>135</v>
      </c>
      <c r="C23" s="31" t="s">
        <v>140</v>
      </c>
      <c r="D23" s="2" t="s">
        <v>8</v>
      </c>
      <c r="E23" s="44">
        <f>E6</f>
        <v>0</v>
      </c>
      <c r="F23" s="44">
        <f t="shared" ref="F23:Q23" si="8">F6</f>
        <v>0</v>
      </c>
      <c r="G23" s="44">
        <f t="shared" si="8"/>
        <v>0</v>
      </c>
      <c r="H23" s="44">
        <f t="shared" si="8"/>
        <v>0</v>
      </c>
      <c r="I23" s="44">
        <f t="shared" si="8"/>
        <v>0</v>
      </c>
      <c r="J23" s="44">
        <f t="shared" si="8"/>
        <v>0</v>
      </c>
      <c r="K23" s="44">
        <f t="shared" si="8"/>
        <v>0</v>
      </c>
      <c r="L23" s="44">
        <f t="shared" si="8"/>
        <v>0</v>
      </c>
      <c r="M23" s="44">
        <f t="shared" si="8"/>
        <v>0</v>
      </c>
      <c r="N23" s="44">
        <f t="shared" si="8"/>
        <v>0</v>
      </c>
      <c r="O23" s="44">
        <f t="shared" si="8"/>
        <v>0</v>
      </c>
      <c r="P23" s="44">
        <f t="shared" si="8"/>
        <v>0</v>
      </c>
      <c r="Q23" s="44">
        <f t="shared" si="8"/>
        <v>0</v>
      </c>
    </row>
    <row r="24" spans="1:17" ht="21" thickBot="1" x14ac:dyDescent="0.35">
      <c r="A24" s="62"/>
      <c r="B24" s="16" t="s">
        <v>137</v>
      </c>
      <c r="C24" s="32" t="s">
        <v>141</v>
      </c>
      <c r="D24" s="14" t="s">
        <v>8</v>
      </c>
      <c r="E24" s="45">
        <f>E7</f>
        <v>0</v>
      </c>
      <c r="F24" s="45">
        <f t="shared" ref="F24:Q24" si="9">F7</f>
        <v>0</v>
      </c>
      <c r="G24" s="45">
        <f t="shared" si="9"/>
        <v>0</v>
      </c>
      <c r="H24" s="45">
        <f t="shared" si="9"/>
        <v>0</v>
      </c>
      <c r="I24" s="45">
        <f t="shared" si="9"/>
        <v>0</v>
      </c>
      <c r="J24" s="45">
        <f t="shared" si="9"/>
        <v>0</v>
      </c>
      <c r="K24" s="45">
        <f t="shared" si="9"/>
        <v>0</v>
      </c>
      <c r="L24" s="45">
        <f t="shared" si="9"/>
        <v>0</v>
      </c>
      <c r="M24" s="45">
        <f t="shared" si="9"/>
        <v>0</v>
      </c>
      <c r="N24" s="45">
        <f t="shared" si="9"/>
        <v>0</v>
      </c>
      <c r="O24" s="45">
        <f t="shared" si="9"/>
        <v>0</v>
      </c>
      <c r="P24" s="45">
        <f t="shared" si="9"/>
        <v>0</v>
      </c>
      <c r="Q24" s="45">
        <f t="shared" si="9"/>
        <v>0</v>
      </c>
    </row>
  </sheetData>
  <sheetProtection formatColumns="0" formatRows="0" insertColumns="0" insertRows="0" deleteColumns="0" deleteRows="0" sort="0"/>
  <autoFilter ref="A1:Q24" xr:uid="{1F64C5C7-AE6D-4378-B1B8-A65DDCBFBCD0}"/>
  <mergeCells count="5">
    <mergeCell ref="A21:A24"/>
    <mergeCell ref="A2:A7"/>
    <mergeCell ref="A8:A10"/>
    <mergeCell ref="A16:A19"/>
    <mergeCell ref="A11:A15"/>
  </mergeCells>
  <conditionalFormatting sqref="A2:B2">
    <cfRule type="duplicateValues" dxfId="110" priority="33"/>
  </conditionalFormatting>
  <conditionalFormatting sqref="C2">
    <cfRule type="duplicateValues" dxfId="109" priority="31"/>
  </conditionalFormatting>
  <conditionalFormatting sqref="C3:C4 C9 C11 B12 C6:C7">
    <cfRule type="duplicateValues" dxfId="108" priority="29"/>
  </conditionalFormatting>
  <conditionalFormatting sqref="B3:B7 B9">
    <cfRule type="duplicateValues" dxfId="107" priority="27"/>
  </conditionalFormatting>
  <conditionalFormatting sqref="A8:B8">
    <cfRule type="duplicateValues" dxfId="106" priority="26"/>
  </conditionalFormatting>
  <conditionalFormatting sqref="C10">
    <cfRule type="duplicateValues" dxfId="105" priority="25"/>
  </conditionalFormatting>
  <conditionalFormatting sqref="B10">
    <cfRule type="duplicateValues" dxfId="104" priority="24"/>
  </conditionalFormatting>
  <conditionalFormatting sqref="C8">
    <cfRule type="duplicateValues" dxfId="103" priority="23"/>
  </conditionalFormatting>
  <conditionalFormatting sqref="A11:B11">
    <cfRule type="duplicateValues" dxfId="102" priority="22"/>
  </conditionalFormatting>
  <conditionalFormatting sqref="C12">
    <cfRule type="duplicateValues" dxfId="101" priority="21"/>
  </conditionalFormatting>
  <conditionalFormatting sqref="C20 A16 B22 B16:C19">
    <cfRule type="duplicateValues" dxfId="100" priority="15"/>
  </conditionalFormatting>
  <conditionalFormatting sqref="B20">
    <cfRule type="duplicateValues" dxfId="99" priority="14"/>
  </conditionalFormatting>
  <conditionalFormatting sqref="A20">
    <cfRule type="duplicateValues" dxfId="98" priority="13"/>
  </conditionalFormatting>
  <conditionalFormatting sqref="C21">
    <cfRule type="duplicateValues" dxfId="97" priority="12"/>
  </conditionalFormatting>
  <conditionalFormatting sqref="B21">
    <cfRule type="duplicateValues" dxfId="96" priority="11"/>
  </conditionalFormatting>
  <conditionalFormatting sqref="A21">
    <cfRule type="duplicateValues" dxfId="95" priority="10"/>
  </conditionalFormatting>
  <conditionalFormatting sqref="B23:B24">
    <cfRule type="duplicateValues" dxfId="94" priority="8"/>
  </conditionalFormatting>
  <conditionalFormatting sqref="C22:C24">
    <cfRule type="duplicateValues" dxfId="93" priority="7"/>
  </conditionalFormatting>
  <conditionalFormatting sqref="B13:B15">
    <cfRule type="duplicateValues" dxfId="92" priority="97"/>
  </conditionalFormatting>
  <conditionalFormatting sqref="C13:C15">
    <cfRule type="duplicateValues" dxfId="91" priority="98"/>
  </conditionalFormatting>
  <hyperlinks>
    <hyperlink ref="C18" location="'Базовая часть'!C4" display="1-Мониторинг табл.6.2 стр.3 гр.3" xr:uid="{8CD6C38E-098C-4FC7-8103-1B250C135303}"/>
    <hyperlink ref="C19" location="'Базовая часть'!C5" display="1-Мониторинг табл.6.2 стр.4 гр.3" xr:uid="{BC0E50AC-DFFA-4A8E-B9DC-B3BDA569A1CF}"/>
    <hyperlink ref="C23" location="'Базовая часть'!C4" display="1-Мониторинг табл.6.2 стр.3 гр.3" xr:uid="{4B28B600-366F-43A6-A275-2CCA7DE4C135}"/>
    <hyperlink ref="C24" location="'Базовая часть'!C5" display="1-Мониторинг табл.6.2 стр.4 гр.3" xr:uid="{6E1561D6-11E6-4A5B-86FB-C25673B11B91}"/>
    <hyperlink ref="C10" location="'Базовая часть'!C4" display=" 1-Мониторинг табл.6.2 стр.3, гр.3" xr:uid="{C1E707D2-A0B1-4168-A16E-CA378133B629}"/>
  </hyperlinks>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E80C-E5FA-4349-A3C4-F3E483042DEA}">
  <dimension ref="A1:Q42"/>
  <sheetViews>
    <sheetView view="pageBreakPreview" zoomScale="85" zoomScaleNormal="85" zoomScaleSheetLayoutView="85" workbookViewId="0">
      <pane xSplit="1" ySplit="1" topLeftCell="C11" activePane="bottomRight" state="frozen"/>
      <selection pane="topRight" activeCell="B1" sqref="B1"/>
      <selection pane="bottomLeft" activeCell="A2" sqref="A2"/>
      <selection pane="bottomRight" activeCell="G3" sqref="G3"/>
    </sheetView>
  </sheetViews>
  <sheetFormatPr defaultRowHeight="14.4" x14ac:dyDescent="0.3"/>
  <cols>
    <col min="1" max="1" width="7.6640625" bestFit="1" customWidth="1"/>
    <col min="2" max="2" width="56.33203125" customWidth="1"/>
    <col min="3" max="3" width="52.88671875" style="33" customWidth="1"/>
    <col min="4" max="4" width="9" bestFit="1" customWidth="1"/>
    <col min="5" max="17" width="10.109375" customWidth="1"/>
  </cols>
  <sheetData>
    <row r="1" spans="1:17" ht="15" thickBot="1" x14ac:dyDescent="0.35">
      <c r="A1" s="8" t="s">
        <v>29</v>
      </c>
      <c r="B1" s="8" t="s">
        <v>2</v>
      </c>
      <c r="C1" s="8" t="s">
        <v>5</v>
      </c>
      <c r="D1" s="8" t="s">
        <v>3</v>
      </c>
      <c r="E1" s="8">
        <v>2018</v>
      </c>
      <c r="F1" s="8">
        <v>2019</v>
      </c>
      <c r="G1" s="8">
        <v>2020</v>
      </c>
      <c r="H1" s="8">
        <v>2021</v>
      </c>
      <c r="I1" s="8">
        <v>2022</v>
      </c>
      <c r="J1" s="8">
        <v>2023</v>
      </c>
      <c r="K1" s="9">
        <v>2024</v>
      </c>
      <c r="L1" s="9">
        <v>2025</v>
      </c>
      <c r="M1" s="9">
        <v>2026</v>
      </c>
      <c r="N1" s="9">
        <v>2027</v>
      </c>
      <c r="O1" s="9">
        <v>2028</v>
      </c>
      <c r="P1" s="9">
        <v>2029</v>
      </c>
      <c r="Q1" s="9">
        <v>2030</v>
      </c>
    </row>
    <row r="2" spans="1:17" ht="255" x14ac:dyDescent="0.3">
      <c r="A2" s="78" t="s">
        <v>30</v>
      </c>
      <c r="B2" s="1" t="s">
        <v>169</v>
      </c>
      <c r="C2" s="11" t="s">
        <v>170</v>
      </c>
      <c r="D2" s="12" t="s">
        <v>130</v>
      </c>
      <c r="E2" s="38">
        <f>IFERROR((E3/(E4+E5)),0)</f>
        <v>0</v>
      </c>
      <c r="F2" s="38">
        <f t="shared" ref="F2:Q2" si="0">IFERROR((F3/(F4+F5)),0)</f>
        <v>0</v>
      </c>
      <c r="G2" s="38">
        <f t="shared" si="0"/>
        <v>0</v>
      </c>
      <c r="H2" s="38">
        <f t="shared" si="0"/>
        <v>0</v>
      </c>
      <c r="I2" s="38">
        <f t="shared" si="0"/>
        <v>0</v>
      </c>
      <c r="J2" s="38">
        <f t="shared" si="0"/>
        <v>0</v>
      </c>
      <c r="K2" s="38">
        <f t="shared" si="0"/>
        <v>0</v>
      </c>
      <c r="L2" s="38">
        <f t="shared" si="0"/>
        <v>0</v>
      </c>
      <c r="M2" s="38">
        <f t="shared" si="0"/>
        <v>0</v>
      </c>
      <c r="N2" s="38">
        <f t="shared" si="0"/>
        <v>0</v>
      </c>
      <c r="O2" s="38">
        <f t="shared" si="0"/>
        <v>0</v>
      </c>
      <c r="P2" s="38">
        <f t="shared" si="0"/>
        <v>0</v>
      </c>
      <c r="Q2" s="38">
        <f t="shared" si="0"/>
        <v>0</v>
      </c>
    </row>
    <row r="3" spans="1:17" ht="112.2" x14ac:dyDescent="0.3">
      <c r="A3" s="79"/>
      <c r="B3" s="3" t="s">
        <v>84</v>
      </c>
      <c r="C3" s="4" t="s">
        <v>34</v>
      </c>
      <c r="D3" s="5" t="s">
        <v>130</v>
      </c>
      <c r="E3" s="39">
        <v>0</v>
      </c>
      <c r="F3" s="39">
        <v>0</v>
      </c>
      <c r="G3" s="39">
        <v>0</v>
      </c>
      <c r="H3" s="39">
        <v>0</v>
      </c>
      <c r="I3" s="39">
        <v>0</v>
      </c>
      <c r="J3" s="39">
        <v>0</v>
      </c>
      <c r="K3" s="39">
        <v>0</v>
      </c>
      <c r="L3" s="39">
        <v>0</v>
      </c>
      <c r="M3" s="39">
        <v>0</v>
      </c>
      <c r="N3" s="39">
        <v>0</v>
      </c>
      <c r="O3" s="39">
        <v>0</v>
      </c>
      <c r="P3" s="39">
        <v>0</v>
      </c>
      <c r="Q3" s="39">
        <v>0</v>
      </c>
    </row>
    <row r="4" spans="1:17" ht="20.399999999999999" x14ac:dyDescent="0.3">
      <c r="A4" s="79"/>
      <c r="B4" s="1" t="s">
        <v>135</v>
      </c>
      <c r="C4" s="31" t="s">
        <v>140</v>
      </c>
      <c r="D4" s="2" t="s">
        <v>8</v>
      </c>
      <c r="E4" s="44">
        <f>'Базовая часть'!E6</f>
        <v>0</v>
      </c>
      <c r="F4" s="44">
        <f>'Базовая часть'!F6</f>
        <v>0</v>
      </c>
      <c r="G4" s="44">
        <f>'Базовая часть'!G6</f>
        <v>0</v>
      </c>
      <c r="H4" s="44">
        <f>'Базовая часть'!H6</f>
        <v>0</v>
      </c>
      <c r="I4" s="44">
        <f>'Базовая часть'!I6</f>
        <v>0</v>
      </c>
      <c r="J4" s="44">
        <f>'Базовая часть'!J6</f>
        <v>0</v>
      </c>
      <c r="K4" s="44">
        <f>'Базовая часть'!K6</f>
        <v>0</v>
      </c>
      <c r="L4" s="44">
        <f>'Базовая часть'!L6</f>
        <v>0</v>
      </c>
      <c r="M4" s="44">
        <f>'Базовая часть'!M6</f>
        <v>0</v>
      </c>
      <c r="N4" s="44">
        <f>'Базовая часть'!N6</f>
        <v>0</v>
      </c>
      <c r="O4" s="44">
        <f>'Базовая часть'!O6</f>
        <v>0</v>
      </c>
      <c r="P4" s="44">
        <f>'Базовая часть'!P6</f>
        <v>0</v>
      </c>
      <c r="Q4" s="44">
        <f>'Базовая часть'!Q6</f>
        <v>0</v>
      </c>
    </row>
    <row r="5" spans="1:17" ht="15" thickBot="1" x14ac:dyDescent="0.35">
      <c r="A5" s="80"/>
      <c r="B5" s="13" t="s">
        <v>137</v>
      </c>
      <c r="C5" s="32" t="s">
        <v>141</v>
      </c>
      <c r="D5" s="14" t="s">
        <v>8</v>
      </c>
      <c r="E5" s="45">
        <f>'Базовая часть'!E7</f>
        <v>0</v>
      </c>
      <c r="F5" s="45">
        <f>'Базовая часть'!F7</f>
        <v>0</v>
      </c>
      <c r="G5" s="45">
        <f>'Базовая часть'!G7</f>
        <v>0</v>
      </c>
      <c r="H5" s="45">
        <f>'Базовая часть'!H7</f>
        <v>0</v>
      </c>
      <c r="I5" s="45">
        <f>'Базовая часть'!I7</f>
        <v>0</v>
      </c>
      <c r="J5" s="45">
        <f>'Базовая часть'!J7</f>
        <v>0</v>
      </c>
      <c r="K5" s="45">
        <f>'Базовая часть'!K7</f>
        <v>0</v>
      </c>
      <c r="L5" s="45">
        <f>'Базовая часть'!L7</f>
        <v>0</v>
      </c>
      <c r="M5" s="45">
        <f>'Базовая часть'!M7</f>
        <v>0</v>
      </c>
      <c r="N5" s="45">
        <f>'Базовая часть'!N7</f>
        <v>0</v>
      </c>
      <c r="O5" s="45">
        <f>'Базовая часть'!O7</f>
        <v>0</v>
      </c>
      <c r="P5" s="45">
        <f>'Базовая часть'!P7</f>
        <v>0</v>
      </c>
      <c r="Q5" s="45">
        <f>'Базовая часть'!Q7</f>
        <v>0</v>
      </c>
    </row>
    <row r="6" spans="1:17" ht="244.8" x14ac:dyDescent="0.3">
      <c r="A6" s="75" t="s">
        <v>31</v>
      </c>
      <c r="B6" s="10" t="s">
        <v>32</v>
      </c>
      <c r="C6" s="11" t="s">
        <v>33</v>
      </c>
      <c r="D6" s="15" t="s">
        <v>130</v>
      </c>
      <c r="E6" s="40">
        <f>IFERROR((E7/(E8+E9)),0)</f>
        <v>0</v>
      </c>
      <c r="F6" s="40">
        <f t="shared" ref="F6:Q6" si="1">IFERROR((F7/(F8+F9)),0)</f>
        <v>0</v>
      </c>
      <c r="G6" s="40">
        <f t="shared" si="1"/>
        <v>0</v>
      </c>
      <c r="H6" s="40">
        <f t="shared" si="1"/>
        <v>0</v>
      </c>
      <c r="I6" s="40">
        <f t="shared" si="1"/>
        <v>0</v>
      </c>
      <c r="J6" s="40">
        <f t="shared" si="1"/>
        <v>0</v>
      </c>
      <c r="K6" s="40">
        <f t="shared" si="1"/>
        <v>0</v>
      </c>
      <c r="L6" s="40">
        <f t="shared" si="1"/>
        <v>0</v>
      </c>
      <c r="M6" s="40">
        <f t="shared" si="1"/>
        <v>0</v>
      </c>
      <c r="N6" s="40">
        <f t="shared" si="1"/>
        <v>0</v>
      </c>
      <c r="O6" s="40">
        <f t="shared" si="1"/>
        <v>0</v>
      </c>
      <c r="P6" s="40">
        <f t="shared" si="1"/>
        <v>0</v>
      </c>
      <c r="Q6" s="40">
        <f t="shared" si="1"/>
        <v>0</v>
      </c>
    </row>
    <row r="7" spans="1:17" ht="204" x14ac:dyDescent="0.3">
      <c r="A7" s="76"/>
      <c r="B7" s="3" t="s">
        <v>131</v>
      </c>
      <c r="C7" s="4" t="s">
        <v>35</v>
      </c>
      <c r="D7" s="5" t="s">
        <v>130</v>
      </c>
      <c r="E7" s="39">
        <v>0</v>
      </c>
      <c r="F7" s="39">
        <v>0</v>
      </c>
      <c r="G7" s="39">
        <v>0</v>
      </c>
      <c r="H7" s="39">
        <v>0</v>
      </c>
      <c r="I7" s="39">
        <v>0</v>
      </c>
      <c r="J7" s="39">
        <v>0</v>
      </c>
      <c r="K7" s="39">
        <v>0</v>
      </c>
      <c r="L7" s="39">
        <v>0</v>
      </c>
      <c r="M7" s="39">
        <v>0</v>
      </c>
      <c r="N7" s="39">
        <v>0</v>
      </c>
      <c r="O7" s="39">
        <v>0</v>
      </c>
      <c r="P7" s="39">
        <v>0</v>
      </c>
      <c r="Q7" s="39">
        <v>0</v>
      </c>
    </row>
    <row r="8" spans="1:17" ht="20.399999999999999" x14ac:dyDescent="0.3">
      <c r="A8" s="76"/>
      <c r="B8" s="7" t="s">
        <v>135</v>
      </c>
      <c r="C8" s="29" t="s">
        <v>140</v>
      </c>
      <c r="D8" s="6" t="s">
        <v>8</v>
      </c>
      <c r="E8" s="42">
        <f>'Базовая часть'!E6</f>
        <v>0</v>
      </c>
      <c r="F8" s="42">
        <f t="shared" ref="F8:Q8" si="2">F4</f>
        <v>0</v>
      </c>
      <c r="G8" s="42">
        <f t="shared" si="2"/>
        <v>0</v>
      </c>
      <c r="H8" s="42">
        <f t="shared" si="2"/>
        <v>0</v>
      </c>
      <c r="I8" s="42">
        <f t="shared" si="2"/>
        <v>0</v>
      </c>
      <c r="J8" s="42">
        <f t="shared" si="2"/>
        <v>0</v>
      </c>
      <c r="K8" s="42">
        <f t="shared" si="2"/>
        <v>0</v>
      </c>
      <c r="L8" s="42">
        <f t="shared" si="2"/>
        <v>0</v>
      </c>
      <c r="M8" s="42">
        <f t="shared" si="2"/>
        <v>0</v>
      </c>
      <c r="N8" s="42">
        <f t="shared" si="2"/>
        <v>0</v>
      </c>
      <c r="O8" s="42">
        <f t="shared" si="2"/>
        <v>0</v>
      </c>
      <c r="P8" s="42">
        <f t="shared" si="2"/>
        <v>0</v>
      </c>
      <c r="Q8" s="42">
        <f t="shared" si="2"/>
        <v>0</v>
      </c>
    </row>
    <row r="9" spans="1:17" ht="15" thickBot="1" x14ac:dyDescent="0.35">
      <c r="A9" s="77"/>
      <c r="B9" s="16" t="s">
        <v>137</v>
      </c>
      <c r="C9" s="30" t="s">
        <v>141</v>
      </c>
      <c r="D9" s="17" t="s">
        <v>8</v>
      </c>
      <c r="E9" s="43">
        <f>'Базовая часть'!E7</f>
        <v>0</v>
      </c>
      <c r="F9" s="43">
        <f>'Базовая часть'!F7</f>
        <v>0</v>
      </c>
      <c r="G9" s="43">
        <f>'Базовая часть'!G7</f>
        <v>0</v>
      </c>
      <c r="H9" s="43">
        <f>'Базовая часть'!H7</f>
        <v>0</v>
      </c>
      <c r="I9" s="43">
        <f>'Базовая часть'!I7</f>
        <v>0</v>
      </c>
      <c r="J9" s="43">
        <f>'Базовая часть'!J7</f>
        <v>0</v>
      </c>
      <c r="K9" s="43">
        <f>'Базовая часть'!K7</f>
        <v>0</v>
      </c>
      <c r="L9" s="43">
        <f>'Базовая часть'!L7</f>
        <v>0</v>
      </c>
      <c r="M9" s="43">
        <f>'Базовая часть'!M7</f>
        <v>0</v>
      </c>
      <c r="N9" s="43">
        <f>'Базовая часть'!N7</f>
        <v>0</v>
      </c>
      <c r="O9" s="43">
        <f>'Базовая часть'!O7</f>
        <v>0</v>
      </c>
      <c r="P9" s="43">
        <f>'Базовая часть'!P7</f>
        <v>0</v>
      </c>
      <c r="Q9" s="43">
        <f>'Базовая часть'!Q7</f>
        <v>0</v>
      </c>
    </row>
    <row r="10" spans="1:17" ht="81.599999999999994" x14ac:dyDescent="0.3">
      <c r="A10" s="72" t="s">
        <v>36</v>
      </c>
      <c r="B10" s="18" t="s">
        <v>37</v>
      </c>
      <c r="C10" s="19" t="s">
        <v>38</v>
      </c>
      <c r="D10" s="20" t="s">
        <v>130</v>
      </c>
      <c r="E10" s="40">
        <f>IFERROR((E11/(E12+E13)),0)</f>
        <v>0</v>
      </c>
      <c r="F10" s="40">
        <f t="shared" ref="F10:Q10" si="3">IFERROR((F11/(F12+F13)),0)</f>
        <v>0</v>
      </c>
      <c r="G10" s="40">
        <f t="shared" si="3"/>
        <v>0</v>
      </c>
      <c r="H10" s="40">
        <f t="shared" si="3"/>
        <v>0</v>
      </c>
      <c r="I10" s="40">
        <f t="shared" si="3"/>
        <v>0</v>
      </c>
      <c r="J10" s="40">
        <f t="shared" si="3"/>
        <v>0</v>
      </c>
      <c r="K10" s="40">
        <f t="shared" si="3"/>
        <v>0</v>
      </c>
      <c r="L10" s="40">
        <f t="shared" si="3"/>
        <v>0</v>
      </c>
      <c r="M10" s="40">
        <f t="shared" si="3"/>
        <v>0</v>
      </c>
      <c r="N10" s="40">
        <f t="shared" si="3"/>
        <v>0</v>
      </c>
      <c r="O10" s="40">
        <f t="shared" si="3"/>
        <v>0</v>
      </c>
      <c r="P10" s="40">
        <f t="shared" si="3"/>
        <v>0</v>
      </c>
      <c r="Q10" s="40">
        <f t="shared" si="3"/>
        <v>0</v>
      </c>
    </row>
    <row r="11" spans="1:17" ht="40.799999999999997" x14ac:dyDescent="0.3">
      <c r="A11" s="73"/>
      <c r="B11" s="3" t="s">
        <v>132</v>
      </c>
      <c r="C11" s="4" t="s">
        <v>34</v>
      </c>
      <c r="D11" s="5" t="s">
        <v>130</v>
      </c>
      <c r="E11" s="39">
        <v>0</v>
      </c>
      <c r="F11" s="39">
        <v>0</v>
      </c>
      <c r="G11" s="39">
        <v>0</v>
      </c>
      <c r="H11" s="39">
        <v>0</v>
      </c>
      <c r="I11" s="39">
        <v>0</v>
      </c>
      <c r="J11" s="39">
        <v>0</v>
      </c>
      <c r="K11" s="39">
        <v>0</v>
      </c>
      <c r="L11" s="39">
        <v>0</v>
      </c>
      <c r="M11" s="39">
        <v>0</v>
      </c>
      <c r="N11" s="39">
        <v>0</v>
      </c>
      <c r="O11" s="39">
        <v>0</v>
      </c>
      <c r="P11" s="39">
        <v>0</v>
      </c>
      <c r="Q11" s="39">
        <v>0</v>
      </c>
    </row>
    <row r="12" spans="1:17" ht="20.399999999999999" x14ac:dyDescent="0.3">
      <c r="A12" s="73"/>
      <c r="B12" s="7" t="s">
        <v>135</v>
      </c>
      <c r="C12" s="29" t="s">
        <v>140</v>
      </c>
      <c r="D12" s="6" t="s">
        <v>8</v>
      </c>
      <c r="E12" s="42">
        <f>'Базовая часть'!E6</f>
        <v>0</v>
      </c>
      <c r="F12" s="42">
        <f>'Базовая часть'!F6</f>
        <v>0</v>
      </c>
      <c r="G12" s="42">
        <f>'Базовая часть'!G6</f>
        <v>0</v>
      </c>
      <c r="H12" s="42">
        <f>'Базовая часть'!H6</f>
        <v>0</v>
      </c>
      <c r="I12" s="42">
        <f>'Базовая часть'!I6</f>
        <v>0</v>
      </c>
      <c r="J12" s="42">
        <f>'Базовая часть'!J6</f>
        <v>0</v>
      </c>
      <c r="K12" s="42">
        <f>'Базовая часть'!K6</f>
        <v>0</v>
      </c>
      <c r="L12" s="42">
        <f>'Базовая часть'!L6</f>
        <v>0</v>
      </c>
      <c r="M12" s="42">
        <f>'Базовая часть'!M6</f>
        <v>0</v>
      </c>
      <c r="N12" s="42">
        <f>'Базовая часть'!N6</f>
        <v>0</v>
      </c>
      <c r="O12" s="42">
        <f>'Базовая часть'!O6</f>
        <v>0</v>
      </c>
      <c r="P12" s="42">
        <f>'Базовая часть'!P6</f>
        <v>0</v>
      </c>
      <c r="Q12" s="42">
        <f>'Базовая часть'!Q6</f>
        <v>0</v>
      </c>
    </row>
    <row r="13" spans="1:17" ht="15" thickBot="1" x14ac:dyDescent="0.35">
      <c r="A13" s="74"/>
      <c r="B13" s="16" t="s">
        <v>137</v>
      </c>
      <c r="C13" s="30" t="s">
        <v>141</v>
      </c>
      <c r="D13" s="17" t="s">
        <v>8</v>
      </c>
      <c r="E13" s="43">
        <f>'Базовая часть'!E7</f>
        <v>0</v>
      </c>
      <c r="F13" s="43">
        <f>'Базовая часть'!F7</f>
        <v>0</v>
      </c>
      <c r="G13" s="43">
        <f>'Базовая часть'!G7</f>
        <v>0</v>
      </c>
      <c r="H13" s="43">
        <f>'Базовая часть'!H7</f>
        <v>0</v>
      </c>
      <c r="I13" s="43">
        <f>'Базовая часть'!I7</f>
        <v>0</v>
      </c>
      <c r="J13" s="43">
        <f>'Базовая часть'!J7</f>
        <v>0</v>
      </c>
      <c r="K13" s="43">
        <f>'Базовая часть'!K7</f>
        <v>0</v>
      </c>
      <c r="L13" s="43">
        <f>'Базовая часть'!L7</f>
        <v>0</v>
      </c>
      <c r="M13" s="43">
        <f>'Базовая часть'!M7</f>
        <v>0</v>
      </c>
      <c r="N13" s="43">
        <f>'Базовая часть'!N7</f>
        <v>0</v>
      </c>
      <c r="O13" s="43">
        <f>'Базовая часть'!O7</f>
        <v>0</v>
      </c>
      <c r="P13" s="43">
        <f>'Базовая часть'!P7</f>
        <v>0</v>
      </c>
      <c r="Q13" s="43">
        <f>'Базовая часть'!Q7</f>
        <v>0</v>
      </c>
    </row>
    <row r="14" spans="1:17" ht="30.6" x14ac:dyDescent="0.3">
      <c r="A14" s="75" t="s">
        <v>40</v>
      </c>
      <c r="B14" s="18" t="s">
        <v>41</v>
      </c>
      <c r="C14" s="19" t="s">
        <v>39</v>
      </c>
      <c r="D14" s="20" t="s">
        <v>17</v>
      </c>
      <c r="E14" s="47">
        <f>IF(E15&gt;E16,"ОШИБКА",IFERROR(E15/E16*100,0))</f>
        <v>0</v>
      </c>
      <c r="F14" s="47">
        <f t="shared" ref="F14:Q14" si="4">IF(F15&gt;F16,"ОШИБКА",IFERROR(F15/F16*100,0))</f>
        <v>0</v>
      </c>
      <c r="G14" s="47">
        <f t="shared" si="4"/>
        <v>0</v>
      </c>
      <c r="H14" s="47">
        <f t="shared" si="4"/>
        <v>0</v>
      </c>
      <c r="I14" s="47">
        <f t="shared" si="4"/>
        <v>0</v>
      </c>
      <c r="J14" s="47">
        <f t="shared" si="4"/>
        <v>0</v>
      </c>
      <c r="K14" s="47">
        <f t="shared" si="4"/>
        <v>0</v>
      </c>
      <c r="L14" s="47">
        <f t="shared" si="4"/>
        <v>0</v>
      </c>
      <c r="M14" s="47">
        <f t="shared" si="4"/>
        <v>0</v>
      </c>
      <c r="N14" s="47">
        <f t="shared" si="4"/>
        <v>0</v>
      </c>
      <c r="O14" s="47">
        <f t="shared" si="4"/>
        <v>0</v>
      </c>
      <c r="P14" s="47">
        <f t="shared" si="4"/>
        <v>0</v>
      </c>
      <c r="Q14" s="47">
        <f t="shared" si="4"/>
        <v>0</v>
      </c>
    </row>
    <row r="15" spans="1:17" x14ac:dyDescent="0.3">
      <c r="A15" s="76"/>
      <c r="B15" s="3" t="s">
        <v>138</v>
      </c>
      <c r="C15" s="4" t="s">
        <v>11</v>
      </c>
      <c r="D15" s="5" t="s">
        <v>8</v>
      </c>
      <c r="E15" s="39">
        <v>0</v>
      </c>
      <c r="F15" s="39">
        <v>0</v>
      </c>
      <c r="G15" s="39">
        <v>0</v>
      </c>
      <c r="H15" s="39">
        <v>0</v>
      </c>
      <c r="I15" s="39">
        <v>0</v>
      </c>
      <c r="J15" s="39">
        <v>0</v>
      </c>
      <c r="K15" s="39">
        <v>0</v>
      </c>
      <c r="L15" s="39">
        <v>0</v>
      </c>
      <c r="M15" s="39">
        <v>0</v>
      </c>
      <c r="N15" s="39">
        <v>0</v>
      </c>
      <c r="O15" s="39">
        <v>0</v>
      </c>
      <c r="P15" s="39">
        <v>0</v>
      </c>
      <c r="Q15" s="39">
        <v>0</v>
      </c>
    </row>
    <row r="16" spans="1:17" ht="15" thickBot="1" x14ac:dyDescent="0.35">
      <c r="A16" s="77"/>
      <c r="B16" s="22" t="s">
        <v>139</v>
      </c>
      <c r="C16" s="23" t="s">
        <v>11</v>
      </c>
      <c r="D16" s="24" t="s">
        <v>8</v>
      </c>
      <c r="E16" s="39">
        <v>0</v>
      </c>
      <c r="F16" s="39">
        <v>0</v>
      </c>
      <c r="G16" s="39">
        <v>0</v>
      </c>
      <c r="H16" s="39">
        <v>0</v>
      </c>
      <c r="I16" s="39">
        <v>0</v>
      </c>
      <c r="J16" s="39">
        <v>0</v>
      </c>
      <c r="K16" s="39">
        <v>0</v>
      </c>
      <c r="L16" s="39">
        <v>0</v>
      </c>
      <c r="M16" s="39">
        <v>0</v>
      </c>
      <c r="N16" s="39">
        <v>0</v>
      </c>
      <c r="O16" s="39">
        <v>0</v>
      </c>
      <c r="P16" s="39">
        <v>0</v>
      </c>
      <c r="Q16" s="39">
        <v>0</v>
      </c>
    </row>
    <row r="17" spans="1:17" ht="40.799999999999997" x14ac:dyDescent="0.3">
      <c r="A17" s="75" t="s">
        <v>42</v>
      </c>
      <c r="B17" s="18" t="s">
        <v>43</v>
      </c>
      <c r="C17" s="19" t="s">
        <v>48</v>
      </c>
      <c r="D17" s="20" t="s">
        <v>44</v>
      </c>
      <c r="E17" s="46">
        <f>IFERROR((IF(E19&gt;E18,"НЕДОПУСТИМОЕ ЗНАЧЕНИЕ ЧИСЛИТЕЛЯ",E18-E19)/(E20+E21)),0)</f>
        <v>0</v>
      </c>
      <c r="F17" s="46">
        <f t="shared" ref="F17:Q17" si="5">IFERROR((IF(F19&gt;F18,"НЕДОПУСТИМОЕ ЗНАЧЕНИЕ ЧИСЛИТЕЛЯ",F18-F19)/(F20+F21)),0)</f>
        <v>0</v>
      </c>
      <c r="G17" s="46">
        <f t="shared" si="5"/>
        <v>0</v>
      </c>
      <c r="H17" s="46">
        <f t="shared" si="5"/>
        <v>0</v>
      </c>
      <c r="I17" s="46">
        <f t="shared" si="5"/>
        <v>0</v>
      </c>
      <c r="J17" s="46">
        <f t="shared" si="5"/>
        <v>0</v>
      </c>
      <c r="K17" s="46">
        <f t="shared" si="5"/>
        <v>0</v>
      </c>
      <c r="L17" s="46">
        <f t="shared" si="5"/>
        <v>0</v>
      </c>
      <c r="M17" s="46">
        <f t="shared" si="5"/>
        <v>0</v>
      </c>
      <c r="N17" s="46">
        <f t="shared" si="5"/>
        <v>0</v>
      </c>
      <c r="O17" s="46">
        <f t="shared" si="5"/>
        <v>0</v>
      </c>
      <c r="P17" s="46">
        <f t="shared" si="5"/>
        <v>0</v>
      </c>
      <c r="Q17" s="46">
        <f t="shared" si="5"/>
        <v>0</v>
      </c>
    </row>
    <row r="18" spans="1:17" x14ac:dyDescent="0.3">
      <c r="A18" s="76"/>
      <c r="B18" s="1" t="s">
        <v>45</v>
      </c>
      <c r="C18" s="31" t="s">
        <v>4</v>
      </c>
      <c r="D18" s="2" t="s">
        <v>44</v>
      </c>
      <c r="E18" s="44">
        <f>'Базовая часть'!E3</f>
        <v>0</v>
      </c>
      <c r="F18" s="44">
        <f>'Базовая часть'!F3</f>
        <v>0</v>
      </c>
      <c r="G18" s="44">
        <f>'Базовая часть'!G3</f>
        <v>0</v>
      </c>
      <c r="H18" s="44">
        <f>'Базовая часть'!H3</f>
        <v>0</v>
      </c>
      <c r="I18" s="44">
        <f>'Базовая часть'!I3</f>
        <v>0</v>
      </c>
      <c r="J18" s="44">
        <f>'Базовая часть'!J3</f>
        <v>0</v>
      </c>
      <c r="K18" s="44">
        <f>'Базовая часть'!K3</f>
        <v>0</v>
      </c>
      <c r="L18" s="44">
        <f>'Базовая часть'!L3</f>
        <v>0</v>
      </c>
      <c r="M18" s="44">
        <f>'Базовая часть'!M3</f>
        <v>0</v>
      </c>
      <c r="N18" s="44">
        <f>'Базовая часть'!N3</f>
        <v>0</v>
      </c>
      <c r="O18" s="44">
        <f>'Базовая часть'!O3</f>
        <v>0</v>
      </c>
      <c r="P18" s="44">
        <f>'Базовая часть'!P3</f>
        <v>0</v>
      </c>
      <c r="Q18" s="44">
        <f>'Базовая часть'!Q3</f>
        <v>0</v>
      </c>
    </row>
    <row r="19" spans="1:17" ht="20.399999999999999" x14ac:dyDescent="0.3">
      <c r="A19" s="76"/>
      <c r="B19" s="3" t="s">
        <v>46</v>
      </c>
      <c r="C19" s="4" t="s">
        <v>11</v>
      </c>
      <c r="D19" s="5" t="s">
        <v>44</v>
      </c>
      <c r="E19" s="39">
        <v>0</v>
      </c>
      <c r="F19" s="39">
        <v>0</v>
      </c>
      <c r="G19" s="39">
        <v>0</v>
      </c>
      <c r="H19" s="39">
        <v>0</v>
      </c>
      <c r="I19" s="39">
        <v>0</v>
      </c>
      <c r="J19" s="39">
        <v>0</v>
      </c>
      <c r="K19" s="39">
        <v>0</v>
      </c>
      <c r="L19" s="39">
        <v>0</v>
      </c>
      <c r="M19" s="39">
        <v>0</v>
      </c>
      <c r="N19" s="39">
        <v>0</v>
      </c>
      <c r="O19" s="39">
        <v>0</v>
      </c>
      <c r="P19" s="39">
        <v>0</v>
      </c>
      <c r="Q19" s="39">
        <v>0</v>
      </c>
    </row>
    <row r="20" spans="1:17" ht="20.399999999999999" x14ac:dyDescent="0.3">
      <c r="A20" s="76"/>
      <c r="B20" s="1" t="s">
        <v>135</v>
      </c>
      <c r="C20" s="31" t="s">
        <v>140</v>
      </c>
      <c r="D20" s="2" t="s">
        <v>8</v>
      </c>
      <c r="E20" s="44">
        <f>E4</f>
        <v>0</v>
      </c>
      <c r="F20" s="44">
        <f t="shared" ref="F20:Q20" si="6">F4</f>
        <v>0</v>
      </c>
      <c r="G20" s="44">
        <f t="shared" si="6"/>
        <v>0</v>
      </c>
      <c r="H20" s="44">
        <f t="shared" si="6"/>
        <v>0</v>
      </c>
      <c r="I20" s="44">
        <f t="shared" si="6"/>
        <v>0</v>
      </c>
      <c r="J20" s="44">
        <f t="shared" si="6"/>
        <v>0</v>
      </c>
      <c r="K20" s="44">
        <f t="shared" si="6"/>
        <v>0</v>
      </c>
      <c r="L20" s="44">
        <f t="shared" si="6"/>
        <v>0</v>
      </c>
      <c r="M20" s="44">
        <f t="shared" si="6"/>
        <v>0</v>
      </c>
      <c r="N20" s="44">
        <f t="shared" si="6"/>
        <v>0</v>
      </c>
      <c r="O20" s="44">
        <f t="shared" si="6"/>
        <v>0</v>
      </c>
      <c r="P20" s="44">
        <f t="shared" si="6"/>
        <v>0</v>
      </c>
      <c r="Q20" s="44">
        <f t="shared" si="6"/>
        <v>0</v>
      </c>
    </row>
    <row r="21" spans="1:17" ht="15" thickBot="1" x14ac:dyDescent="0.35">
      <c r="A21" s="77"/>
      <c r="B21" s="13" t="s">
        <v>137</v>
      </c>
      <c r="C21" s="32" t="s">
        <v>141</v>
      </c>
      <c r="D21" s="14" t="s">
        <v>8</v>
      </c>
      <c r="E21" s="45">
        <f>E5</f>
        <v>0</v>
      </c>
      <c r="F21" s="45">
        <f t="shared" ref="F21:Q21" si="7">F5</f>
        <v>0</v>
      </c>
      <c r="G21" s="45">
        <f t="shared" si="7"/>
        <v>0</v>
      </c>
      <c r="H21" s="45">
        <f t="shared" si="7"/>
        <v>0</v>
      </c>
      <c r="I21" s="45">
        <f t="shared" si="7"/>
        <v>0</v>
      </c>
      <c r="J21" s="45">
        <f t="shared" si="7"/>
        <v>0</v>
      </c>
      <c r="K21" s="45">
        <f t="shared" si="7"/>
        <v>0</v>
      </c>
      <c r="L21" s="45">
        <f t="shared" si="7"/>
        <v>0</v>
      </c>
      <c r="M21" s="45">
        <f t="shared" si="7"/>
        <v>0</v>
      </c>
      <c r="N21" s="45">
        <f t="shared" si="7"/>
        <v>0</v>
      </c>
      <c r="O21" s="45">
        <f t="shared" si="7"/>
        <v>0</v>
      </c>
      <c r="P21" s="45">
        <f t="shared" si="7"/>
        <v>0</v>
      </c>
      <c r="Q21" s="45">
        <f t="shared" si="7"/>
        <v>0</v>
      </c>
    </row>
    <row r="22" spans="1:17" ht="61.2" x14ac:dyDescent="0.3">
      <c r="A22" s="75" t="s">
        <v>50</v>
      </c>
      <c r="B22" s="18" t="s">
        <v>47</v>
      </c>
      <c r="C22" s="19" t="s">
        <v>49</v>
      </c>
      <c r="D22" s="20" t="s">
        <v>1</v>
      </c>
      <c r="E22" s="38">
        <f>IFERROR((E23/(E24+E25)),0)</f>
        <v>0</v>
      </c>
      <c r="F22" s="38">
        <f t="shared" ref="F22:P22" si="8">IFERROR((F23/(F24+F25)),0)</f>
        <v>0</v>
      </c>
      <c r="G22" s="38">
        <f t="shared" si="8"/>
        <v>0</v>
      </c>
      <c r="H22" s="38">
        <f t="shared" si="8"/>
        <v>0</v>
      </c>
      <c r="I22" s="38">
        <f t="shared" si="8"/>
        <v>0</v>
      </c>
      <c r="J22" s="38">
        <f t="shared" si="8"/>
        <v>0</v>
      </c>
      <c r="K22" s="38">
        <f t="shared" si="8"/>
        <v>0</v>
      </c>
      <c r="L22" s="38">
        <f t="shared" si="8"/>
        <v>0</v>
      </c>
      <c r="M22" s="38">
        <f t="shared" si="8"/>
        <v>0</v>
      </c>
      <c r="N22" s="38">
        <f t="shared" si="8"/>
        <v>0</v>
      </c>
      <c r="O22" s="38">
        <f t="shared" si="8"/>
        <v>0</v>
      </c>
      <c r="P22" s="38">
        <f t="shared" si="8"/>
        <v>0</v>
      </c>
      <c r="Q22" s="38">
        <f>IFERROR((Q23/(Q24+Q25)),0)</f>
        <v>0</v>
      </c>
    </row>
    <row r="23" spans="1:17" ht="20.399999999999999" x14ac:dyDescent="0.3">
      <c r="A23" s="76"/>
      <c r="B23" s="3" t="s">
        <v>51</v>
      </c>
      <c r="C23" s="4" t="s">
        <v>52</v>
      </c>
      <c r="D23" s="5" t="s">
        <v>1</v>
      </c>
      <c r="E23" s="39">
        <v>0</v>
      </c>
      <c r="F23" s="39">
        <v>0</v>
      </c>
      <c r="G23" s="39">
        <v>0</v>
      </c>
      <c r="H23" s="39">
        <v>0</v>
      </c>
      <c r="I23" s="39">
        <v>0</v>
      </c>
      <c r="J23" s="39">
        <v>0</v>
      </c>
      <c r="K23" s="39">
        <v>0</v>
      </c>
      <c r="L23" s="39">
        <v>0</v>
      </c>
      <c r="M23" s="39">
        <v>0</v>
      </c>
      <c r="N23" s="39">
        <v>0</v>
      </c>
      <c r="O23" s="39">
        <v>0</v>
      </c>
      <c r="P23" s="39">
        <v>0</v>
      </c>
      <c r="Q23" s="39">
        <v>0</v>
      </c>
    </row>
    <row r="24" spans="1:17" ht="20.399999999999999" x14ac:dyDescent="0.3">
      <c r="A24" s="76"/>
      <c r="B24" s="1" t="s">
        <v>135</v>
      </c>
      <c r="C24" s="31" t="s">
        <v>140</v>
      </c>
      <c r="D24" s="2" t="s">
        <v>8</v>
      </c>
      <c r="E24" s="44">
        <f>E4</f>
        <v>0</v>
      </c>
      <c r="F24" s="44">
        <f t="shared" ref="F24:Q24" si="9">F4</f>
        <v>0</v>
      </c>
      <c r="G24" s="44">
        <f t="shared" si="9"/>
        <v>0</v>
      </c>
      <c r="H24" s="44">
        <f t="shared" si="9"/>
        <v>0</v>
      </c>
      <c r="I24" s="44">
        <f t="shared" si="9"/>
        <v>0</v>
      </c>
      <c r="J24" s="44">
        <f t="shared" si="9"/>
        <v>0</v>
      </c>
      <c r="K24" s="44">
        <f t="shared" si="9"/>
        <v>0</v>
      </c>
      <c r="L24" s="44">
        <f t="shared" si="9"/>
        <v>0</v>
      </c>
      <c r="M24" s="44">
        <f t="shared" si="9"/>
        <v>0</v>
      </c>
      <c r="N24" s="44">
        <f t="shared" si="9"/>
        <v>0</v>
      </c>
      <c r="O24" s="44">
        <f t="shared" si="9"/>
        <v>0</v>
      </c>
      <c r="P24" s="44">
        <f t="shared" si="9"/>
        <v>0</v>
      </c>
      <c r="Q24" s="44">
        <f t="shared" si="9"/>
        <v>0</v>
      </c>
    </row>
    <row r="25" spans="1:17" ht="15" thickBot="1" x14ac:dyDescent="0.35">
      <c r="A25" s="77"/>
      <c r="B25" s="13" t="s">
        <v>137</v>
      </c>
      <c r="C25" s="32" t="s">
        <v>141</v>
      </c>
      <c r="D25" s="14" t="s">
        <v>8</v>
      </c>
      <c r="E25" s="45">
        <f>E5</f>
        <v>0</v>
      </c>
      <c r="F25" s="45">
        <f t="shared" ref="F25:Q25" si="10">F5</f>
        <v>0</v>
      </c>
      <c r="G25" s="45">
        <f t="shared" si="10"/>
        <v>0</v>
      </c>
      <c r="H25" s="45">
        <f t="shared" si="10"/>
        <v>0</v>
      </c>
      <c r="I25" s="45">
        <f t="shared" si="10"/>
        <v>0</v>
      </c>
      <c r="J25" s="45">
        <f t="shared" si="10"/>
        <v>0</v>
      </c>
      <c r="K25" s="45">
        <f t="shared" si="10"/>
        <v>0</v>
      </c>
      <c r="L25" s="45">
        <f t="shared" si="10"/>
        <v>0</v>
      </c>
      <c r="M25" s="45">
        <f t="shared" si="10"/>
        <v>0</v>
      </c>
      <c r="N25" s="45">
        <f t="shared" si="10"/>
        <v>0</v>
      </c>
      <c r="O25" s="45">
        <f t="shared" si="10"/>
        <v>0</v>
      </c>
      <c r="P25" s="45">
        <f t="shared" si="10"/>
        <v>0</v>
      </c>
      <c r="Q25" s="45">
        <f t="shared" si="10"/>
        <v>0</v>
      </c>
    </row>
    <row r="26" spans="1:17" ht="71.400000000000006" x14ac:dyDescent="0.3">
      <c r="A26" s="75" t="s">
        <v>56</v>
      </c>
      <c r="B26" s="18" t="s">
        <v>57</v>
      </c>
      <c r="C26" s="19" t="s">
        <v>58</v>
      </c>
      <c r="D26" s="20" t="s">
        <v>17</v>
      </c>
      <c r="E26" s="40">
        <f>IFERROR((SUM(E29:E32))/(SUM(E27:E32)),0)*100</f>
        <v>0</v>
      </c>
      <c r="F26" s="40">
        <f t="shared" ref="F26:Q26" si="11">IFERROR((SUM(F29:F32))/(SUM(F27:F32)),0)*100</f>
        <v>0</v>
      </c>
      <c r="G26" s="40">
        <f t="shared" si="11"/>
        <v>0</v>
      </c>
      <c r="H26" s="40">
        <f t="shared" si="11"/>
        <v>0</v>
      </c>
      <c r="I26" s="40">
        <f t="shared" si="11"/>
        <v>0</v>
      </c>
      <c r="J26" s="40">
        <f t="shared" si="11"/>
        <v>0</v>
      </c>
      <c r="K26" s="40">
        <f t="shared" si="11"/>
        <v>0</v>
      </c>
      <c r="L26" s="40">
        <f t="shared" si="11"/>
        <v>0</v>
      </c>
      <c r="M26" s="40">
        <f t="shared" si="11"/>
        <v>0</v>
      </c>
      <c r="N26" s="40">
        <f t="shared" si="11"/>
        <v>0</v>
      </c>
      <c r="O26" s="40">
        <f t="shared" si="11"/>
        <v>0</v>
      </c>
      <c r="P26" s="40">
        <f t="shared" si="11"/>
        <v>0</v>
      </c>
      <c r="Q26" s="40">
        <f t="shared" si="11"/>
        <v>0</v>
      </c>
    </row>
    <row r="27" spans="1:17" x14ac:dyDescent="0.3">
      <c r="A27" s="76"/>
      <c r="B27" s="7" t="s">
        <v>63</v>
      </c>
      <c r="C27" s="29" t="s">
        <v>65</v>
      </c>
      <c r="D27" s="6" t="s">
        <v>8</v>
      </c>
      <c r="E27" s="42">
        <f>'Базовая часть'!E13</f>
        <v>0</v>
      </c>
      <c r="F27" s="42">
        <f>'Базовая часть'!F13</f>
        <v>0</v>
      </c>
      <c r="G27" s="42">
        <f>'Базовая часть'!G13</f>
        <v>0</v>
      </c>
      <c r="H27" s="42">
        <f>'Базовая часть'!H13</f>
        <v>0</v>
      </c>
      <c r="I27" s="42">
        <f>'Базовая часть'!I13</f>
        <v>0</v>
      </c>
      <c r="J27" s="42">
        <f>'Базовая часть'!J13</f>
        <v>0</v>
      </c>
      <c r="K27" s="42">
        <f>'Базовая часть'!K13</f>
        <v>0</v>
      </c>
      <c r="L27" s="42">
        <f>'Базовая часть'!L13</f>
        <v>0</v>
      </c>
      <c r="M27" s="42">
        <f>'Базовая часть'!M13</f>
        <v>0</v>
      </c>
      <c r="N27" s="42">
        <f>'Базовая часть'!N13</f>
        <v>0</v>
      </c>
      <c r="O27" s="42">
        <f>'Базовая часть'!O13</f>
        <v>0</v>
      </c>
      <c r="P27" s="42">
        <f>'Базовая часть'!P13</f>
        <v>0</v>
      </c>
      <c r="Q27" s="42">
        <f>'Базовая часть'!Q13</f>
        <v>0</v>
      </c>
    </row>
    <row r="28" spans="1:17" x14ac:dyDescent="0.3">
      <c r="A28" s="76"/>
      <c r="B28" s="7" t="s">
        <v>64</v>
      </c>
      <c r="C28" s="29" t="s">
        <v>66</v>
      </c>
      <c r="D28" s="6" t="s">
        <v>8</v>
      </c>
      <c r="E28" s="42">
        <f>'Базовая часть'!E14</f>
        <v>0</v>
      </c>
      <c r="F28" s="42">
        <f>'Базовая часть'!F14</f>
        <v>0</v>
      </c>
      <c r="G28" s="42">
        <f>'Базовая часть'!G14</f>
        <v>0</v>
      </c>
      <c r="H28" s="42">
        <f>'Базовая часть'!H14</f>
        <v>0</v>
      </c>
      <c r="I28" s="42">
        <f>'Базовая часть'!I14</f>
        <v>0</v>
      </c>
      <c r="J28" s="42">
        <f>'Базовая часть'!J14</f>
        <v>0</v>
      </c>
      <c r="K28" s="42">
        <f>'Базовая часть'!K14</f>
        <v>0</v>
      </c>
      <c r="L28" s="42">
        <f>'Базовая часть'!L14</f>
        <v>0</v>
      </c>
      <c r="M28" s="42">
        <f>'Базовая часть'!M14</f>
        <v>0</v>
      </c>
      <c r="N28" s="42">
        <f>'Базовая часть'!N14</f>
        <v>0</v>
      </c>
      <c r="O28" s="42">
        <f>'Базовая часть'!O14</f>
        <v>0</v>
      </c>
      <c r="P28" s="42">
        <f>'Базовая часть'!P14</f>
        <v>0</v>
      </c>
      <c r="Q28" s="42">
        <f>'Базовая часть'!Q14</f>
        <v>0</v>
      </c>
    </row>
    <row r="29" spans="1:17" x14ac:dyDescent="0.3">
      <c r="A29" s="76"/>
      <c r="B29" s="7" t="s">
        <v>59</v>
      </c>
      <c r="C29" s="29" t="s">
        <v>67</v>
      </c>
      <c r="D29" s="6" t="s">
        <v>8</v>
      </c>
      <c r="E29" s="42">
        <f>'Базовая часть'!E15</f>
        <v>0</v>
      </c>
      <c r="F29" s="42">
        <f>'Базовая часть'!F15</f>
        <v>0</v>
      </c>
      <c r="G29" s="42">
        <f>'Базовая часть'!G15</f>
        <v>0</v>
      </c>
      <c r="H29" s="42">
        <f>'Базовая часть'!H15</f>
        <v>0</v>
      </c>
      <c r="I29" s="42">
        <f>'Базовая часть'!I15</f>
        <v>0</v>
      </c>
      <c r="J29" s="42">
        <f>'Базовая часть'!J15</f>
        <v>0</v>
      </c>
      <c r="K29" s="42">
        <f>'Базовая часть'!K15</f>
        <v>0</v>
      </c>
      <c r="L29" s="42">
        <f>'Базовая часть'!L15</f>
        <v>0</v>
      </c>
      <c r="M29" s="42">
        <f>'Базовая часть'!M15</f>
        <v>0</v>
      </c>
      <c r="N29" s="42">
        <f>'Базовая часть'!N15</f>
        <v>0</v>
      </c>
      <c r="O29" s="42">
        <f>'Базовая часть'!O15</f>
        <v>0</v>
      </c>
      <c r="P29" s="42">
        <f>'Базовая часть'!P15</f>
        <v>0</v>
      </c>
      <c r="Q29" s="42">
        <f>'Базовая часть'!Q15</f>
        <v>0</v>
      </c>
    </row>
    <row r="30" spans="1:17" ht="20.399999999999999" x14ac:dyDescent="0.3">
      <c r="A30" s="76"/>
      <c r="B30" s="3" t="s">
        <v>60</v>
      </c>
      <c r="C30" s="4" t="s">
        <v>68</v>
      </c>
      <c r="D30" s="5" t="s">
        <v>8</v>
      </c>
      <c r="E30" s="39">
        <v>0</v>
      </c>
      <c r="F30" s="39">
        <v>0</v>
      </c>
      <c r="G30" s="39">
        <v>0</v>
      </c>
      <c r="H30" s="39">
        <v>0</v>
      </c>
      <c r="I30" s="39">
        <v>0</v>
      </c>
      <c r="J30" s="39">
        <v>0</v>
      </c>
      <c r="K30" s="39">
        <v>0</v>
      </c>
      <c r="L30" s="39">
        <v>0</v>
      </c>
      <c r="M30" s="39">
        <v>0</v>
      </c>
      <c r="N30" s="39">
        <v>0</v>
      </c>
      <c r="O30" s="39">
        <v>0</v>
      </c>
      <c r="P30" s="39">
        <v>0</v>
      </c>
      <c r="Q30" s="39">
        <v>0</v>
      </c>
    </row>
    <row r="31" spans="1:17" x14ac:dyDescent="0.3">
      <c r="A31" s="76"/>
      <c r="B31" s="3" t="s">
        <v>61</v>
      </c>
      <c r="C31" s="4" t="s">
        <v>69</v>
      </c>
      <c r="D31" s="5" t="s">
        <v>8</v>
      </c>
      <c r="E31" s="39">
        <v>0</v>
      </c>
      <c r="F31" s="39">
        <v>0</v>
      </c>
      <c r="G31" s="39">
        <v>0</v>
      </c>
      <c r="H31" s="39">
        <v>0</v>
      </c>
      <c r="I31" s="39">
        <v>0</v>
      </c>
      <c r="J31" s="39">
        <v>0</v>
      </c>
      <c r="K31" s="39">
        <v>0</v>
      </c>
      <c r="L31" s="39">
        <v>0</v>
      </c>
      <c r="M31" s="39">
        <v>0</v>
      </c>
      <c r="N31" s="39">
        <v>0</v>
      </c>
      <c r="O31" s="39">
        <v>0</v>
      </c>
      <c r="P31" s="39">
        <v>0</v>
      </c>
      <c r="Q31" s="39">
        <v>0</v>
      </c>
    </row>
    <row r="32" spans="1:17" ht="15" thickBot="1" x14ac:dyDescent="0.35">
      <c r="A32" s="77"/>
      <c r="B32" s="22" t="s">
        <v>62</v>
      </c>
      <c r="C32" s="23" t="s">
        <v>70</v>
      </c>
      <c r="D32" s="24" t="s">
        <v>8</v>
      </c>
      <c r="E32" s="39">
        <v>0</v>
      </c>
      <c r="F32" s="39">
        <v>0</v>
      </c>
      <c r="G32" s="39">
        <v>0</v>
      </c>
      <c r="H32" s="39">
        <v>0</v>
      </c>
      <c r="I32" s="39">
        <v>0</v>
      </c>
      <c r="J32" s="39">
        <v>0</v>
      </c>
      <c r="K32" s="39">
        <v>0</v>
      </c>
      <c r="L32" s="39">
        <v>0</v>
      </c>
      <c r="M32" s="39">
        <v>0</v>
      </c>
      <c r="N32" s="39">
        <v>0</v>
      </c>
      <c r="O32" s="39">
        <v>0</v>
      </c>
      <c r="P32" s="39">
        <v>0</v>
      </c>
      <c r="Q32" s="39">
        <v>0</v>
      </c>
    </row>
    <row r="33" spans="1:17" ht="71.400000000000006" x14ac:dyDescent="0.3">
      <c r="A33" s="60" t="s">
        <v>71</v>
      </c>
      <c r="B33" s="18" t="s">
        <v>72</v>
      </c>
      <c r="C33" s="19" t="s">
        <v>73</v>
      </c>
      <c r="D33" s="20" t="s">
        <v>17</v>
      </c>
      <c r="E33" s="40">
        <f>IF(SUM(E34:E38)&gt;SUM(E39:E42),"ОШИБКА",IFERROR(((SUM(E34:E38))/(SUM(E39:E42))),0)*100)</f>
        <v>0</v>
      </c>
      <c r="F33" s="40">
        <f t="shared" ref="F33:Q33" si="12">IF(SUM(F34:F38)&gt;SUM(F39:F42),"ОШИБКА",IFERROR(((SUM(F34:F38))/(SUM(F39:F42))),0)*100)</f>
        <v>0</v>
      </c>
      <c r="G33" s="40">
        <f t="shared" si="12"/>
        <v>0</v>
      </c>
      <c r="H33" s="40">
        <f t="shared" si="12"/>
        <v>0</v>
      </c>
      <c r="I33" s="40">
        <f t="shared" si="12"/>
        <v>0</v>
      </c>
      <c r="J33" s="40">
        <f t="shared" si="12"/>
        <v>0</v>
      </c>
      <c r="K33" s="40">
        <f t="shared" si="12"/>
        <v>0</v>
      </c>
      <c r="L33" s="40">
        <f t="shared" si="12"/>
        <v>0</v>
      </c>
      <c r="M33" s="40">
        <f t="shared" si="12"/>
        <v>0</v>
      </c>
      <c r="N33" s="40">
        <f t="shared" si="12"/>
        <v>0</v>
      </c>
      <c r="O33" s="40">
        <f t="shared" si="12"/>
        <v>0</v>
      </c>
      <c r="P33" s="40">
        <f t="shared" si="12"/>
        <v>0</v>
      </c>
      <c r="Q33" s="40">
        <f t="shared" si="12"/>
        <v>0</v>
      </c>
    </row>
    <row r="34" spans="1:17" ht="20.399999999999999" x14ac:dyDescent="0.3">
      <c r="A34" s="61"/>
      <c r="B34" s="4" t="s">
        <v>74</v>
      </c>
      <c r="C34" s="4" t="s">
        <v>79</v>
      </c>
      <c r="D34" s="5" t="s">
        <v>8</v>
      </c>
      <c r="E34" s="39">
        <v>0</v>
      </c>
      <c r="F34" s="39">
        <v>0</v>
      </c>
      <c r="G34" s="39">
        <v>0</v>
      </c>
      <c r="H34" s="39">
        <v>0</v>
      </c>
      <c r="I34" s="39">
        <v>0</v>
      </c>
      <c r="J34" s="39">
        <v>0</v>
      </c>
      <c r="K34" s="39">
        <v>0</v>
      </c>
      <c r="L34" s="39">
        <v>0</v>
      </c>
      <c r="M34" s="39">
        <v>0</v>
      </c>
      <c r="N34" s="39">
        <v>0</v>
      </c>
      <c r="O34" s="39">
        <v>0</v>
      </c>
      <c r="P34" s="39">
        <v>0</v>
      </c>
      <c r="Q34" s="39">
        <v>0</v>
      </c>
    </row>
    <row r="35" spans="1:17" ht="20.399999999999999" x14ac:dyDescent="0.3">
      <c r="A35" s="61"/>
      <c r="B35" s="4" t="s">
        <v>75</v>
      </c>
      <c r="C35" s="4" t="s">
        <v>80</v>
      </c>
      <c r="D35" s="5" t="s">
        <v>8</v>
      </c>
      <c r="E35" s="39">
        <v>0</v>
      </c>
      <c r="F35" s="39">
        <v>0</v>
      </c>
      <c r="G35" s="39">
        <v>0</v>
      </c>
      <c r="H35" s="39">
        <v>0</v>
      </c>
      <c r="I35" s="39">
        <v>0</v>
      </c>
      <c r="J35" s="39">
        <v>0</v>
      </c>
      <c r="K35" s="39">
        <v>0</v>
      </c>
      <c r="L35" s="39">
        <v>0</v>
      </c>
      <c r="M35" s="39">
        <v>0</v>
      </c>
      <c r="N35" s="39">
        <v>0</v>
      </c>
      <c r="O35" s="39">
        <v>0</v>
      </c>
      <c r="P35" s="39">
        <v>0</v>
      </c>
      <c r="Q35" s="39">
        <v>0</v>
      </c>
    </row>
    <row r="36" spans="1:17" ht="20.399999999999999" x14ac:dyDescent="0.3">
      <c r="A36" s="61"/>
      <c r="B36" s="4" t="s">
        <v>76</v>
      </c>
      <c r="C36" s="4" t="s">
        <v>81</v>
      </c>
      <c r="D36" s="5" t="s">
        <v>8</v>
      </c>
      <c r="E36" s="39">
        <v>0</v>
      </c>
      <c r="F36" s="39">
        <v>0</v>
      </c>
      <c r="G36" s="39">
        <v>0</v>
      </c>
      <c r="H36" s="39">
        <v>0</v>
      </c>
      <c r="I36" s="39">
        <v>0</v>
      </c>
      <c r="J36" s="39">
        <v>0</v>
      </c>
      <c r="K36" s="39">
        <v>0</v>
      </c>
      <c r="L36" s="39">
        <v>0</v>
      </c>
      <c r="M36" s="39">
        <v>0</v>
      </c>
      <c r="N36" s="39">
        <v>0</v>
      </c>
      <c r="O36" s="39">
        <v>0</v>
      </c>
      <c r="P36" s="39">
        <v>0</v>
      </c>
      <c r="Q36" s="39">
        <v>0</v>
      </c>
    </row>
    <row r="37" spans="1:17" x14ac:dyDescent="0.3">
      <c r="A37" s="61"/>
      <c r="B37" s="4" t="s">
        <v>77</v>
      </c>
      <c r="C37" s="4" t="s">
        <v>82</v>
      </c>
      <c r="D37" s="5" t="s">
        <v>8</v>
      </c>
      <c r="E37" s="39">
        <v>0</v>
      </c>
      <c r="F37" s="39">
        <v>0</v>
      </c>
      <c r="G37" s="39">
        <v>0</v>
      </c>
      <c r="H37" s="39">
        <v>0</v>
      </c>
      <c r="I37" s="39">
        <v>0</v>
      </c>
      <c r="J37" s="39">
        <v>0</v>
      </c>
      <c r="K37" s="39">
        <v>0</v>
      </c>
      <c r="L37" s="39">
        <v>0</v>
      </c>
      <c r="M37" s="39">
        <v>0</v>
      </c>
      <c r="N37" s="39">
        <v>0</v>
      </c>
      <c r="O37" s="39">
        <v>0</v>
      </c>
      <c r="P37" s="39">
        <v>0</v>
      </c>
      <c r="Q37" s="39">
        <v>0</v>
      </c>
    </row>
    <row r="38" spans="1:17" ht="20.399999999999999" x14ac:dyDescent="0.3">
      <c r="A38" s="61"/>
      <c r="B38" s="4" t="s">
        <v>78</v>
      </c>
      <c r="C38" s="4" t="s">
        <v>83</v>
      </c>
      <c r="D38" s="5" t="s">
        <v>8</v>
      </c>
      <c r="E38" s="39">
        <v>0</v>
      </c>
      <c r="F38" s="39">
        <v>0</v>
      </c>
      <c r="G38" s="39">
        <v>0</v>
      </c>
      <c r="H38" s="39">
        <v>0</v>
      </c>
      <c r="I38" s="39">
        <v>0</v>
      </c>
      <c r="J38" s="39">
        <v>0</v>
      </c>
      <c r="K38" s="39">
        <v>0</v>
      </c>
      <c r="L38" s="39">
        <v>0</v>
      </c>
      <c r="M38" s="39">
        <v>0</v>
      </c>
      <c r="N38" s="39">
        <v>0</v>
      </c>
      <c r="O38" s="39">
        <v>0</v>
      </c>
      <c r="P38" s="39">
        <v>0</v>
      </c>
      <c r="Q38" s="39">
        <v>0</v>
      </c>
    </row>
    <row r="39" spans="1:17" x14ac:dyDescent="0.3">
      <c r="A39" s="61"/>
      <c r="B39" s="1" t="s">
        <v>59</v>
      </c>
      <c r="C39" s="31" t="s">
        <v>67</v>
      </c>
      <c r="D39" s="2" t="s">
        <v>8</v>
      </c>
      <c r="E39" s="44">
        <f>E29</f>
        <v>0</v>
      </c>
      <c r="F39" s="44">
        <f t="shared" ref="F39:Q39" si="13">F29</f>
        <v>0</v>
      </c>
      <c r="G39" s="44">
        <f t="shared" si="13"/>
        <v>0</v>
      </c>
      <c r="H39" s="44">
        <f t="shared" si="13"/>
        <v>0</v>
      </c>
      <c r="I39" s="44">
        <f t="shared" si="13"/>
        <v>0</v>
      </c>
      <c r="J39" s="44">
        <f t="shared" si="13"/>
        <v>0</v>
      </c>
      <c r="K39" s="44">
        <f t="shared" si="13"/>
        <v>0</v>
      </c>
      <c r="L39" s="44">
        <f t="shared" si="13"/>
        <v>0</v>
      </c>
      <c r="M39" s="44">
        <f t="shared" si="13"/>
        <v>0</v>
      </c>
      <c r="N39" s="44">
        <f t="shared" si="13"/>
        <v>0</v>
      </c>
      <c r="O39" s="44">
        <f t="shared" si="13"/>
        <v>0</v>
      </c>
      <c r="P39" s="44">
        <f t="shared" si="13"/>
        <v>0</v>
      </c>
      <c r="Q39" s="44">
        <f t="shared" si="13"/>
        <v>0</v>
      </c>
    </row>
    <row r="40" spans="1:17" ht="20.399999999999999" x14ac:dyDescent="0.3">
      <c r="A40" s="61"/>
      <c r="B40" s="1" t="s">
        <v>60</v>
      </c>
      <c r="C40" s="31" t="s">
        <v>68</v>
      </c>
      <c r="D40" s="2" t="s">
        <v>8</v>
      </c>
      <c r="E40" s="44">
        <f>E30</f>
        <v>0</v>
      </c>
      <c r="F40" s="44">
        <f t="shared" ref="F40:Q40" si="14">F30</f>
        <v>0</v>
      </c>
      <c r="G40" s="44">
        <f t="shared" si="14"/>
        <v>0</v>
      </c>
      <c r="H40" s="44">
        <f t="shared" si="14"/>
        <v>0</v>
      </c>
      <c r="I40" s="44">
        <f t="shared" si="14"/>
        <v>0</v>
      </c>
      <c r="J40" s="44">
        <f t="shared" si="14"/>
        <v>0</v>
      </c>
      <c r="K40" s="44">
        <f t="shared" si="14"/>
        <v>0</v>
      </c>
      <c r="L40" s="44">
        <f t="shared" si="14"/>
        <v>0</v>
      </c>
      <c r="M40" s="44">
        <f t="shared" si="14"/>
        <v>0</v>
      </c>
      <c r="N40" s="44">
        <f t="shared" si="14"/>
        <v>0</v>
      </c>
      <c r="O40" s="44">
        <f t="shared" si="14"/>
        <v>0</v>
      </c>
      <c r="P40" s="44">
        <f t="shared" si="14"/>
        <v>0</v>
      </c>
      <c r="Q40" s="44">
        <f t="shared" si="14"/>
        <v>0</v>
      </c>
    </row>
    <row r="41" spans="1:17" x14ac:dyDescent="0.3">
      <c r="A41" s="61"/>
      <c r="B41" s="1" t="s">
        <v>61</v>
      </c>
      <c r="C41" s="31" t="s">
        <v>69</v>
      </c>
      <c r="D41" s="2" t="s">
        <v>8</v>
      </c>
      <c r="E41" s="44">
        <f t="shared" ref="E41:Q41" si="15">E31</f>
        <v>0</v>
      </c>
      <c r="F41" s="44">
        <f t="shared" si="15"/>
        <v>0</v>
      </c>
      <c r="G41" s="44">
        <f t="shared" si="15"/>
        <v>0</v>
      </c>
      <c r="H41" s="44">
        <f t="shared" si="15"/>
        <v>0</v>
      </c>
      <c r="I41" s="44">
        <f t="shared" si="15"/>
        <v>0</v>
      </c>
      <c r="J41" s="44">
        <f t="shared" si="15"/>
        <v>0</v>
      </c>
      <c r="K41" s="44">
        <f t="shared" si="15"/>
        <v>0</v>
      </c>
      <c r="L41" s="44">
        <f t="shared" si="15"/>
        <v>0</v>
      </c>
      <c r="M41" s="44">
        <f t="shared" si="15"/>
        <v>0</v>
      </c>
      <c r="N41" s="44">
        <f t="shared" si="15"/>
        <v>0</v>
      </c>
      <c r="O41" s="44">
        <f t="shared" si="15"/>
        <v>0</v>
      </c>
      <c r="P41" s="44">
        <f t="shared" si="15"/>
        <v>0</v>
      </c>
      <c r="Q41" s="44">
        <f t="shared" si="15"/>
        <v>0</v>
      </c>
    </row>
    <row r="42" spans="1:17" ht="15" thickBot="1" x14ac:dyDescent="0.35">
      <c r="A42" s="62"/>
      <c r="B42" s="13" t="s">
        <v>62</v>
      </c>
      <c r="C42" s="32" t="s">
        <v>70</v>
      </c>
      <c r="D42" s="14" t="s">
        <v>8</v>
      </c>
      <c r="E42" s="45">
        <f>E32</f>
        <v>0</v>
      </c>
      <c r="F42" s="45">
        <f t="shared" ref="F42:Q42" si="16">F32</f>
        <v>0</v>
      </c>
      <c r="G42" s="45">
        <f t="shared" si="16"/>
        <v>0</v>
      </c>
      <c r="H42" s="45">
        <f t="shared" si="16"/>
        <v>0</v>
      </c>
      <c r="I42" s="45">
        <f t="shared" si="16"/>
        <v>0</v>
      </c>
      <c r="J42" s="45">
        <f t="shared" si="16"/>
        <v>0</v>
      </c>
      <c r="K42" s="45">
        <f t="shared" si="16"/>
        <v>0</v>
      </c>
      <c r="L42" s="45">
        <f t="shared" si="16"/>
        <v>0</v>
      </c>
      <c r="M42" s="45">
        <f t="shared" si="16"/>
        <v>0</v>
      </c>
      <c r="N42" s="45">
        <f t="shared" si="16"/>
        <v>0</v>
      </c>
      <c r="O42" s="45">
        <f t="shared" si="16"/>
        <v>0</v>
      </c>
      <c r="P42" s="45">
        <f t="shared" si="16"/>
        <v>0</v>
      </c>
      <c r="Q42" s="45">
        <f t="shared" si="16"/>
        <v>0</v>
      </c>
    </row>
  </sheetData>
  <sheetProtection formatColumns="0" formatRows="0" insertColumns="0" insertRows="0" deleteColumns="0" deleteRows="0" sort="0"/>
  <mergeCells count="8">
    <mergeCell ref="A33:A42"/>
    <mergeCell ref="A10:A13"/>
    <mergeCell ref="A14:A16"/>
    <mergeCell ref="A2:A5"/>
    <mergeCell ref="A6:A9"/>
    <mergeCell ref="A17:A21"/>
    <mergeCell ref="A22:A25"/>
    <mergeCell ref="A26:A32"/>
  </mergeCells>
  <conditionalFormatting sqref="A2">
    <cfRule type="duplicateValues" dxfId="90" priority="44"/>
  </conditionalFormatting>
  <conditionalFormatting sqref="C2">
    <cfRule type="duplicateValues" dxfId="89" priority="43"/>
  </conditionalFormatting>
  <conditionalFormatting sqref="C3:C5 C10 B11">
    <cfRule type="duplicateValues" dxfId="88" priority="42"/>
  </conditionalFormatting>
  <conditionalFormatting sqref="B3:B5">
    <cfRule type="duplicateValues" dxfId="87" priority="41"/>
  </conditionalFormatting>
  <conditionalFormatting sqref="A6:B6 B7">
    <cfRule type="duplicateValues" dxfId="86" priority="40"/>
  </conditionalFormatting>
  <conditionalFormatting sqref="C6">
    <cfRule type="duplicateValues" dxfId="85" priority="37"/>
  </conditionalFormatting>
  <conditionalFormatting sqref="A10:B10">
    <cfRule type="duplicateValues" dxfId="84" priority="36"/>
  </conditionalFormatting>
  <conditionalFormatting sqref="C17:C19 A14:C14 B23 B15:B16">
    <cfRule type="duplicateValues" dxfId="83" priority="32"/>
  </conditionalFormatting>
  <conditionalFormatting sqref="B17:B19">
    <cfRule type="duplicateValues" dxfId="82" priority="31"/>
  </conditionalFormatting>
  <conditionalFormatting sqref="A17">
    <cfRule type="duplicateValues" dxfId="81" priority="30"/>
  </conditionalFormatting>
  <conditionalFormatting sqref="C22">
    <cfRule type="duplicateValues" dxfId="80" priority="29"/>
  </conditionalFormatting>
  <conditionalFormatting sqref="B22">
    <cfRule type="duplicateValues" dxfId="79" priority="28"/>
  </conditionalFormatting>
  <conditionalFormatting sqref="A22">
    <cfRule type="duplicateValues" dxfId="78" priority="27"/>
  </conditionalFormatting>
  <conditionalFormatting sqref="B24:B25">
    <cfRule type="duplicateValues" dxfId="77" priority="26"/>
  </conditionalFormatting>
  <conditionalFormatting sqref="C23:C25">
    <cfRule type="duplicateValues" dxfId="76" priority="25"/>
  </conditionalFormatting>
  <conditionalFormatting sqref="C7">
    <cfRule type="duplicateValues" dxfId="75" priority="24"/>
  </conditionalFormatting>
  <conditionalFormatting sqref="C8:C9">
    <cfRule type="duplicateValues" dxfId="74" priority="23"/>
  </conditionalFormatting>
  <conditionalFormatting sqref="B8:B9">
    <cfRule type="duplicateValues" dxfId="73" priority="22"/>
  </conditionalFormatting>
  <conditionalFormatting sqref="C11">
    <cfRule type="duplicateValues" dxfId="72" priority="21"/>
  </conditionalFormatting>
  <conditionalFormatting sqref="C12:C13">
    <cfRule type="duplicateValues" dxfId="71" priority="20"/>
  </conditionalFormatting>
  <conditionalFormatting sqref="B12:B13">
    <cfRule type="duplicateValues" dxfId="70" priority="19"/>
  </conditionalFormatting>
  <conditionalFormatting sqref="C15">
    <cfRule type="duplicateValues" dxfId="69" priority="18"/>
  </conditionalFormatting>
  <conditionalFormatting sqref="C16">
    <cfRule type="duplicateValues" dxfId="68" priority="17"/>
  </conditionalFormatting>
  <conditionalFormatting sqref="C20:C21">
    <cfRule type="duplicateValues" dxfId="67" priority="16"/>
  </conditionalFormatting>
  <conditionalFormatting sqref="B20:B21">
    <cfRule type="duplicateValues" dxfId="66" priority="15"/>
  </conditionalFormatting>
  <conditionalFormatting sqref="B29">
    <cfRule type="duplicateValues" dxfId="65" priority="14"/>
  </conditionalFormatting>
  <conditionalFormatting sqref="C26">
    <cfRule type="duplicateValues" dxfId="64" priority="13"/>
  </conditionalFormatting>
  <conditionalFormatting sqref="B26">
    <cfRule type="duplicateValues" dxfId="63" priority="12"/>
  </conditionalFormatting>
  <conditionalFormatting sqref="A26">
    <cfRule type="duplicateValues" dxfId="62" priority="11"/>
  </conditionalFormatting>
  <conditionalFormatting sqref="B30:B32 B27:B28">
    <cfRule type="duplicateValues" dxfId="61" priority="45"/>
  </conditionalFormatting>
  <conditionalFormatting sqref="C27:C32">
    <cfRule type="duplicateValues" dxfId="60" priority="47"/>
  </conditionalFormatting>
  <conditionalFormatting sqref="B39">
    <cfRule type="duplicateValues" dxfId="59" priority="6"/>
  </conditionalFormatting>
  <conditionalFormatting sqref="C33">
    <cfRule type="duplicateValues" dxfId="58" priority="5"/>
  </conditionalFormatting>
  <conditionalFormatting sqref="B33">
    <cfRule type="duplicateValues" dxfId="57" priority="4"/>
  </conditionalFormatting>
  <conditionalFormatting sqref="A33">
    <cfRule type="duplicateValues" dxfId="56" priority="3"/>
  </conditionalFormatting>
  <conditionalFormatting sqref="C39:C42 B34:B38">
    <cfRule type="duplicateValues" dxfId="55" priority="8"/>
  </conditionalFormatting>
  <conditionalFormatting sqref="B40:B42">
    <cfRule type="duplicateValues" dxfId="54" priority="48"/>
  </conditionalFormatting>
  <conditionalFormatting sqref="C34:C38">
    <cfRule type="duplicateValues" dxfId="53" priority="2"/>
  </conditionalFormatting>
  <conditionalFormatting sqref="B2">
    <cfRule type="duplicateValues" dxfId="52" priority="1"/>
  </conditionalFormatting>
  <hyperlinks>
    <hyperlink ref="C4" location="'Базовая часть'!C4" display="1-Мониторинг табл.6.2 стр.3 гр.3" xr:uid="{257CE208-B8B6-4418-A884-F3EA124EF86F}"/>
    <hyperlink ref="C5" location="'Базовая часть'!C5" display="1-Мониторинг табл.6.2 стр.4 гр.3" xr:uid="{04D9CA9C-602E-4114-8354-0F99CEE69466}"/>
    <hyperlink ref="C8" location="'Базовая часть'!C4" display="1-Мониторинг табл.6.2 стр.3 гр.3" xr:uid="{3D96B7CD-A9CD-46F3-8F2F-0F5842D9FF89}"/>
    <hyperlink ref="C9" location="'Базовая часть'!C5" display="1-Мониторинг табл.6.2 стр.4 гр.3" xr:uid="{3E17109A-EEED-4DE7-8FCE-7814C97479E9}"/>
    <hyperlink ref="C12" location="'Базовая часть'!C4" display="1-Мониторинг табл.6.2 стр.3 гр.3" xr:uid="{D6B2F5ED-08E6-440F-8788-B57FE7E73894}"/>
    <hyperlink ref="C13" location="'Базовая часть'!C5" display="1-Мониторинг табл.6.2 стр.4 гр.3" xr:uid="{95B4B352-6D7A-48D9-A802-94CA65D1ADF3}"/>
    <hyperlink ref="C20" location="'Базовая часть'!C4" display="1-Мониторинг табл.6.2 стр.3 гр.3" xr:uid="{3F603254-CB6B-4326-8406-0FC61F1F0FB6}"/>
    <hyperlink ref="C21" location="'Базовая часть'!C5" display="1-Мониторинг табл.6.2 стр.4 гр.3" xr:uid="{3E719689-85FE-4AFB-88BC-A268647DF2CD}"/>
    <hyperlink ref="C24" location="'Базовая часть'!C4" display="1-Мониторинг табл.6.2 стр.3 гр.3" xr:uid="{C0997CFC-64CA-42EA-B811-F82AF44D3BB6}"/>
    <hyperlink ref="C25" location="'Базовая часть'!C5" display="1-Мониторинг табл.6.2 стр.4 гр.3" xr:uid="{75A7A3CA-2B16-40AC-BD09-06E5A854AF67}"/>
    <hyperlink ref="C18" location="'Базовая часть'!C4" display="1-Мониторинг табл.6.1 стр.1 гр.10" xr:uid="{E95B2E70-878E-44C5-BDE2-F0E849A1DA77}"/>
    <hyperlink ref="C27" location="'Базовая часть'!C11" display="1-Мониторинг табл.2.1 стр.5 гр. 7" xr:uid="{96A5E2E7-981D-4F32-BE6A-E56610DAD387}"/>
    <hyperlink ref="C28" location="'Базовая часть'!C12" display="1-Мониторинг табл.2.1 стр.6 гр. 7" xr:uid="{E536E40F-4282-43EA-A0DD-E4B42D4BED5D}"/>
    <hyperlink ref="C29" location="'Базовая часть'!C13" display="1-Мониторинг табл.2.1 стр.7 гр. 7" xr:uid="{31A458DF-8645-470A-8B4D-72C89261B0C7}"/>
    <hyperlink ref="C39" location="'Базовая часть'!C13" display="1-Мониторинг табл.2.1 стр.7 гр. 7" xr:uid="{1DBC4B23-F87B-49B9-A1E3-FB5D31DEADBE}"/>
    <hyperlink ref="C40" location="'Исследовательское лидерство'!C30" display="1-Мониторинг табл.2.1 стр.8 гр. 7" xr:uid="{54039751-0EEF-40BA-8D49-B535AB371556}"/>
    <hyperlink ref="C41" location="'Исследовательское лидерство'!C31" display="1-Мониторинг табл.2.1 стр.9 гр. 7" xr:uid="{7F2F9B21-0BA6-4175-954A-3BE492A89FCE}"/>
    <hyperlink ref="C42" location="'Исследовательское лидерство'!C32" display="1-Мониторинг табл.2.1 стр.10 гр. 7" xr:uid="{CB0C4E3C-47D8-42E1-B02E-7585C6B43104}"/>
  </hyperlinks>
  <pageMargins left="0.7" right="0.7" top="0.75" bottom="0.75" header="0.3" footer="0.3"/>
  <pageSetup paperSize="9" scale="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2BE0-8E26-4A66-8FC5-19654D7BE9CC}">
  <dimension ref="A1:Q53"/>
  <sheetViews>
    <sheetView tabSelected="1" view="pageBreakPreview" zoomScale="85" zoomScaleNormal="85" zoomScaleSheetLayoutView="85" workbookViewId="0">
      <pane xSplit="1" ySplit="1" topLeftCell="C2" activePane="bottomRight" state="frozen"/>
      <selection pane="topRight" activeCell="B1" sqref="B1"/>
      <selection pane="bottomLeft" activeCell="A2" sqref="A2"/>
      <selection pane="bottomRight" activeCell="F35" sqref="F35"/>
    </sheetView>
  </sheetViews>
  <sheetFormatPr defaultRowHeight="14.4" x14ac:dyDescent="0.3"/>
  <cols>
    <col min="1" max="1" width="9.6640625" customWidth="1"/>
    <col min="2" max="2" width="34.109375" customWidth="1"/>
    <col min="3" max="3" width="62.109375" style="33" customWidth="1"/>
    <col min="4" max="4" width="9" bestFit="1" customWidth="1"/>
    <col min="5" max="17" width="11.88671875" customWidth="1"/>
  </cols>
  <sheetData>
    <row r="1" spans="1:17" ht="15" thickBot="1" x14ac:dyDescent="0.35">
      <c r="A1" s="8" t="s">
        <v>29</v>
      </c>
      <c r="B1" s="8" t="s">
        <v>2</v>
      </c>
      <c r="C1" s="8" t="s">
        <v>5</v>
      </c>
      <c r="D1" s="8" t="s">
        <v>3</v>
      </c>
      <c r="E1" s="8">
        <v>2018</v>
      </c>
      <c r="F1" s="8">
        <v>2019</v>
      </c>
      <c r="G1" s="8">
        <v>2020</v>
      </c>
      <c r="H1" s="8">
        <v>2021</v>
      </c>
      <c r="I1" s="8">
        <v>2022</v>
      </c>
      <c r="J1" s="8">
        <v>2023</v>
      </c>
      <c r="K1" s="9">
        <v>2024</v>
      </c>
      <c r="L1" s="9">
        <v>2025</v>
      </c>
      <c r="M1" s="9">
        <v>2026</v>
      </c>
      <c r="N1" s="9">
        <v>2027</v>
      </c>
      <c r="O1" s="9">
        <v>2028</v>
      </c>
      <c r="P1" s="9">
        <v>2029</v>
      </c>
      <c r="Q1" s="9">
        <v>2030</v>
      </c>
    </row>
    <row r="2" spans="1:17" ht="91.8" x14ac:dyDescent="0.3">
      <c r="A2" s="78" t="s">
        <v>53</v>
      </c>
      <c r="B2" s="10" t="s">
        <v>157</v>
      </c>
      <c r="C2" s="11" t="s">
        <v>85</v>
      </c>
      <c r="D2" s="12" t="s">
        <v>130</v>
      </c>
      <c r="E2" s="38">
        <f>IFERROR((E3/(E4+E5)),0)</f>
        <v>0</v>
      </c>
      <c r="F2" s="38">
        <f t="shared" ref="F2:Q2" si="0">IFERROR((F3/(F4+F5)),0)</f>
        <v>0</v>
      </c>
      <c r="G2" s="38">
        <f t="shared" si="0"/>
        <v>0</v>
      </c>
      <c r="H2" s="38">
        <f t="shared" si="0"/>
        <v>0</v>
      </c>
      <c r="I2" s="38">
        <f t="shared" si="0"/>
        <v>0</v>
      </c>
      <c r="J2" s="38">
        <f t="shared" si="0"/>
        <v>0</v>
      </c>
      <c r="K2" s="38">
        <f t="shared" si="0"/>
        <v>0</v>
      </c>
      <c r="L2" s="38">
        <f t="shared" si="0"/>
        <v>0</v>
      </c>
      <c r="M2" s="38">
        <f t="shared" si="0"/>
        <v>0</v>
      </c>
      <c r="N2" s="38">
        <f t="shared" si="0"/>
        <v>0</v>
      </c>
      <c r="O2" s="38">
        <f t="shared" si="0"/>
        <v>0</v>
      </c>
      <c r="P2" s="38">
        <f t="shared" si="0"/>
        <v>0</v>
      </c>
      <c r="Q2" s="38">
        <f t="shared" si="0"/>
        <v>0</v>
      </c>
    </row>
    <row r="3" spans="1:17" ht="163.19999999999999" x14ac:dyDescent="0.3">
      <c r="A3" s="79"/>
      <c r="B3" s="3" t="s">
        <v>85</v>
      </c>
      <c r="C3" s="4" t="s">
        <v>34</v>
      </c>
      <c r="D3" s="5" t="s">
        <v>130</v>
      </c>
      <c r="E3" s="39">
        <v>0</v>
      </c>
      <c r="F3" s="39">
        <v>0</v>
      </c>
      <c r="G3" s="39">
        <v>0</v>
      </c>
      <c r="H3" s="39">
        <v>0</v>
      </c>
      <c r="I3" s="39">
        <v>0</v>
      </c>
      <c r="J3" s="39">
        <v>0</v>
      </c>
      <c r="K3" s="39">
        <v>0</v>
      </c>
      <c r="L3" s="39">
        <v>0</v>
      </c>
      <c r="M3" s="39">
        <v>0</v>
      </c>
      <c r="N3" s="39">
        <v>0</v>
      </c>
      <c r="O3" s="39">
        <v>0</v>
      </c>
      <c r="P3" s="39">
        <v>0</v>
      </c>
      <c r="Q3" s="39">
        <v>0</v>
      </c>
    </row>
    <row r="4" spans="1:17" ht="20.399999999999999" x14ac:dyDescent="0.3">
      <c r="A4" s="79"/>
      <c r="B4" s="1" t="s">
        <v>135</v>
      </c>
      <c r="C4" s="31" t="s">
        <v>140</v>
      </c>
      <c r="D4" s="2" t="s">
        <v>8</v>
      </c>
      <c r="E4" s="44">
        <f>'Базовая часть'!E6</f>
        <v>0</v>
      </c>
      <c r="F4" s="44">
        <f>'Базовая часть'!F6</f>
        <v>0</v>
      </c>
      <c r="G4" s="44">
        <f>'Базовая часть'!G6</f>
        <v>0</v>
      </c>
      <c r="H4" s="44">
        <f>'Базовая часть'!H6</f>
        <v>0</v>
      </c>
      <c r="I4" s="44">
        <f>'Базовая часть'!I6</f>
        <v>0</v>
      </c>
      <c r="J4" s="44">
        <f>'Базовая часть'!J6</f>
        <v>0</v>
      </c>
      <c r="K4" s="44">
        <f>'Базовая часть'!K6</f>
        <v>0</v>
      </c>
      <c r="L4" s="44">
        <f>'Базовая часть'!L6</f>
        <v>0</v>
      </c>
      <c r="M4" s="44">
        <f>'Базовая часть'!M6</f>
        <v>0</v>
      </c>
      <c r="N4" s="44">
        <f>'Базовая часть'!N6</f>
        <v>0</v>
      </c>
      <c r="O4" s="44">
        <f>'Базовая часть'!O6</f>
        <v>0</v>
      </c>
      <c r="P4" s="44">
        <f>'Базовая часть'!P6</f>
        <v>0</v>
      </c>
      <c r="Q4" s="44">
        <f>'Базовая часть'!Q6</f>
        <v>0</v>
      </c>
    </row>
    <row r="5" spans="1:17" ht="21" thickBot="1" x14ac:dyDescent="0.35">
      <c r="A5" s="80"/>
      <c r="B5" s="13" t="s">
        <v>137</v>
      </c>
      <c r="C5" s="32" t="s">
        <v>141</v>
      </c>
      <c r="D5" s="14" t="s">
        <v>8</v>
      </c>
      <c r="E5" s="45">
        <f>'Базовая часть'!E7</f>
        <v>0</v>
      </c>
      <c r="F5" s="45">
        <f>'Базовая часть'!F7</f>
        <v>0</v>
      </c>
      <c r="G5" s="45">
        <f>'Базовая часть'!G7</f>
        <v>0</v>
      </c>
      <c r="H5" s="45">
        <f>'Базовая часть'!H7</f>
        <v>0</v>
      </c>
      <c r="I5" s="45">
        <f>'Базовая часть'!I7</f>
        <v>0</v>
      </c>
      <c r="J5" s="45">
        <f>'Базовая часть'!J7</f>
        <v>0</v>
      </c>
      <c r="K5" s="45">
        <f>'Базовая часть'!K7</f>
        <v>0</v>
      </c>
      <c r="L5" s="45">
        <f>'Базовая часть'!L7</f>
        <v>0</v>
      </c>
      <c r="M5" s="45">
        <f>'Базовая часть'!M7</f>
        <v>0</v>
      </c>
      <c r="N5" s="45">
        <f>'Базовая часть'!N7</f>
        <v>0</v>
      </c>
      <c r="O5" s="45">
        <f>'Базовая часть'!O7</f>
        <v>0</v>
      </c>
      <c r="P5" s="45">
        <f>'Базовая часть'!P7</f>
        <v>0</v>
      </c>
      <c r="Q5" s="45">
        <f>'Базовая часть'!Q7</f>
        <v>0</v>
      </c>
    </row>
    <row r="6" spans="1:17" ht="153" x14ac:dyDescent="0.3">
      <c r="A6" s="78" t="s">
        <v>54</v>
      </c>
      <c r="B6" s="10" t="s">
        <v>156</v>
      </c>
      <c r="C6" s="11" t="s">
        <v>133</v>
      </c>
      <c r="D6" s="15" t="s">
        <v>130</v>
      </c>
      <c r="E6" s="40">
        <f>IFERROR((E7/(E8+E9)),0)</f>
        <v>0</v>
      </c>
      <c r="F6" s="40">
        <f t="shared" ref="F6:Q6" si="1">IFERROR((F7/(F8+F9)),0)</f>
        <v>0</v>
      </c>
      <c r="G6" s="40">
        <f t="shared" si="1"/>
        <v>0</v>
      </c>
      <c r="H6" s="40">
        <f t="shared" si="1"/>
        <v>0</v>
      </c>
      <c r="I6" s="40">
        <f t="shared" si="1"/>
        <v>0</v>
      </c>
      <c r="J6" s="40">
        <f t="shared" si="1"/>
        <v>0</v>
      </c>
      <c r="K6" s="40">
        <f t="shared" si="1"/>
        <v>0</v>
      </c>
      <c r="L6" s="40">
        <f t="shared" si="1"/>
        <v>0</v>
      </c>
      <c r="M6" s="40">
        <f t="shared" si="1"/>
        <v>0</v>
      </c>
      <c r="N6" s="40">
        <f t="shared" si="1"/>
        <v>0</v>
      </c>
      <c r="O6" s="40">
        <f t="shared" si="1"/>
        <v>0</v>
      </c>
      <c r="P6" s="40">
        <f t="shared" si="1"/>
        <v>0</v>
      </c>
      <c r="Q6" s="40">
        <f t="shared" si="1"/>
        <v>0</v>
      </c>
    </row>
    <row r="7" spans="1:17" ht="321.75" customHeight="1" x14ac:dyDescent="0.3">
      <c r="A7" s="79"/>
      <c r="B7" s="3" t="s">
        <v>134</v>
      </c>
      <c r="C7" s="4" t="s">
        <v>35</v>
      </c>
      <c r="D7" s="5" t="s">
        <v>130</v>
      </c>
      <c r="E7" s="39">
        <v>0</v>
      </c>
      <c r="F7" s="39">
        <v>0</v>
      </c>
      <c r="G7" s="39">
        <v>0</v>
      </c>
      <c r="H7" s="39">
        <v>0</v>
      </c>
      <c r="I7" s="39">
        <v>0</v>
      </c>
      <c r="J7" s="39">
        <v>0</v>
      </c>
      <c r="K7" s="39">
        <v>0</v>
      </c>
      <c r="L7" s="39">
        <v>0</v>
      </c>
      <c r="M7" s="39">
        <v>0</v>
      </c>
      <c r="N7" s="39">
        <v>0</v>
      </c>
      <c r="O7" s="39">
        <v>0</v>
      </c>
      <c r="P7" s="39">
        <v>0</v>
      </c>
      <c r="Q7" s="39">
        <v>0</v>
      </c>
    </row>
    <row r="8" spans="1:17" ht="20.399999999999999" x14ac:dyDescent="0.3">
      <c r="A8" s="79"/>
      <c r="B8" s="7" t="s">
        <v>135</v>
      </c>
      <c r="C8" s="29" t="s">
        <v>140</v>
      </c>
      <c r="D8" s="6" t="s">
        <v>8</v>
      </c>
      <c r="E8" s="42">
        <f>E4</f>
        <v>0</v>
      </c>
      <c r="F8" s="42">
        <f t="shared" ref="F8:Q8" si="2">F4</f>
        <v>0</v>
      </c>
      <c r="G8" s="42">
        <f t="shared" si="2"/>
        <v>0</v>
      </c>
      <c r="H8" s="42">
        <f t="shared" si="2"/>
        <v>0</v>
      </c>
      <c r="I8" s="42">
        <f t="shared" si="2"/>
        <v>0</v>
      </c>
      <c r="J8" s="42">
        <f t="shared" si="2"/>
        <v>0</v>
      </c>
      <c r="K8" s="42">
        <f t="shared" si="2"/>
        <v>0</v>
      </c>
      <c r="L8" s="42">
        <f t="shared" si="2"/>
        <v>0</v>
      </c>
      <c r="M8" s="42">
        <f t="shared" si="2"/>
        <v>0</v>
      </c>
      <c r="N8" s="42">
        <f t="shared" si="2"/>
        <v>0</v>
      </c>
      <c r="O8" s="42">
        <f t="shared" si="2"/>
        <v>0</v>
      </c>
      <c r="P8" s="42">
        <f t="shared" si="2"/>
        <v>0</v>
      </c>
      <c r="Q8" s="42">
        <f t="shared" si="2"/>
        <v>0</v>
      </c>
    </row>
    <row r="9" spans="1:17" ht="21" thickBot="1" x14ac:dyDescent="0.35">
      <c r="A9" s="80"/>
      <c r="B9" s="16" t="s">
        <v>137</v>
      </c>
      <c r="C9" s="30" t="s">
        <v>141</v>
      </c>
      <c r="D9" s="17" t="s">
        <v>8</v>
      </c>
      <c r="E9" s="43">
        <f>E5</f>
        <v>0</v>
      </c>
      <c r="F9" s="43">
        <f t="shared" ref="F9:Q9" si="3">F5</f>
        <v>0</v>
      </c>
      <c r="G9" s="43">
        <f t="shared" si="3"/>
        <v>0</v>
      </c>
      <c r="H9" s="43">
        <f t="shared" si="3"/>
        <v>0</v>
      </c>
      <c r="I9" s="43">
        <f t="shared" si="3"/>
        <v>0</v>
      </c>
      <c r="J9" s="43">
        <f t="shared" si="3"/>
        <v>0</v>
      </c>
      <c r="K9" s="43">
        <f t="shared" si="3"/>
        <v>0</v>
      </c>
      <c r="L9" s="43">
        <f t="shared" si="3"/>
        <v>0</v>
      </c>
      <c r="M9" s="43">
        <f t="shared" si="3"/>
        <v>0</v>
      </c>
      <c r="N9" s="43">
        <f t="shared" si="3"/>
        <v>0</v>
      </c>
      <c r="O9" s="43">
        <f t="shared" si="3"/>
        <v>0</v>
      </c>
      <c r="P9" s="43">
        <f t="shared" si="3"/>
        <v>0</v>
      </c>
      <c r="Q9" s="43">
        <f t="shared" si="3"/>
        <v>0</v>
      </c>
    </row>
    <row r="10" spans="1:17" ht="40.799999999999997" x14ac:dyDescent="0.3">
      <c r="A10" s="75" t="s">
        <v>86</v>
      </c>
      <c r="B10" s="18" t="s">
        <v>87</v>
      </c>
      <c r="C10" s="19" t="s">
        <v>88</v>
      </c>
      <c r="D10" s="20" t="s">
        <v>44</v>
      </c>
      <c r="E10" s="46">
        <f>IFERROR(((E11+E12)/(E13+E14)),0)</f>
        <v>0</v>
      </c>
      <c r="F10" s="46">
        <f t="shared" ref="F10:Q10" si="4">IFERROR(((F11+F12)/(F13+F14)),0)</f>
        <v>0</v>
      </c>
      <c r="G10" s="46">
        <f t="shared" si="4"/>
        <v>0</v>
      </c>
      <c r="H10" s="46">
        <f t="shared" si="4"/>
        <v>0</v>
      </c>
      <c r="I10" s="46">
        <f t="shared" si="4"/>
        <v>0</v>
      </c>
      <c r="J10" s="46">
        <f t="shared" si="4"/>
        <v>0</v>
      </c>
      <c r="K10" s="46">
        <f t="shared" si="4"/>
        <v>0</v>
      </c>
      <c r="L10" s="46">
        <f t="shared" si="4"/>
        <v>0</v>
      </c>
      <c r="M10" s="46">
        <f t="shared" si="4"/>
        <v>0</v>
      </c>
      <c r="N10" s="46">
        <f t="shared" si="4"/>
        <v>0</v>
      </c>
      <c r="O10" s="46">
        <f t="shared" si="4"/>
        <v>0</v>
      </c>
      <c r="P10" s="46">
        <f t="shared" si="4"/>
        <v>0</v>
      </c>
      <c r="Q10" s="46">
        <f t="shared" si="4"/>
        <v>0</v>
      </c>
    </row>
    <row r="11" spans="1:17" ht="20.399999999999999" x14ac:dyDescent="0.3">
      <c r="A11" s="76"/>
      <c r="B11" s="3" t="s">
        <v>89</v>
      </c>
      <c r="C11" s="4" t="s">
        <v>91</v>
      </c>
      <c r="D11" s="5" t="s">
        <v>44</v>
      </c>
      <c r="E11" s="39">
        <v>0</v>
      </c>
      <c r="F11" s="39">
        <v>0</v>
      </c>
      <c r="G11" s="39">
        <v>0</v>
      </c>
      <c r="H11" s="39">
        <v>0</v>
      </c>
      <c r="I11" s="39">
        <v>0</v>
      </c>
      <c r="J11" s="39">
        <v>0</v>
      </c>
      <c r="K11" s="39">
        <v>0</v>
      </c>
      <c r="L11" s="39">
        <v>0</v>
      </c>
      <c r="M11" s="39">
        <v>0</v>
      </c>
      <c r="N11" s="39">
        <v>0</v>
      </c>
      <c r="O11" s="39">
        <v>0</v>
      </c>
      <c r="P11" s="39">
        <v>0</v>
      </c>
      <c r="Q11" s="39">
        <v>0</v>
      </c>
    </row>
    <row r="12" spans="1:17" ht="20.399999999999999" x14ac:dyDescent="0.3">
      <c r="A12" s="76"/>
      <c r="B12" s="3" t="s">
        <v>90</v>
      </c>
      <c r="C12" s="4" t="s">
        <v>92</v>
      </c>
      <c r="D12" s="5" t="s">
        <v>44</v>
      </c>
      <c r="E12" s="39">
        <v>0</v>
      </c>
      <c r="F12" s="39">
        <v>0</v>
      </c>
      <c r="G12" s="39">
        <v>0</v>
      </c>
      <c r="H12" s="39">
        <v>0</v>
      </c>
      <c r="I12" s="39">
        <v>0</v>
      </c>
      <c r="J12" s="39">
        <v>0</v>
      </c>
      <c r="K12" s="39">
        <v>0</v>
      </c>
      <c r="L12" s="39">
        <v>0</v>
      </c>
      <c r="M12" s="39">
        <v>0</v>
      </c>
      <c r="N12" s="39">
        <v>0</v>
      </c>
      <c r="O12" s="39">
        <v>0</v>
      </c>
      <c r="P12" s="39">
        <v>0</v>
      </c>
      <c r="Q12" s="39">
        <v>0</v>
      </c>
    </row>
    <row r="13" spans="1:17" ht="20.399999999999999" x14ac:dyDescent="0.3">
      <c r="A13" s="76"/>
      <c r="B13" s="7" t="s">
        <v>135</v>
      </c>
      <c r="C13" s="29" t="s">
        <v>140</v>
      </c>
      <c r="D13" s="6" t="s">
        <v>8</v>
      </c>
      <c r="E13" s="42">
        <f>'Базовая часть'!E6</f>
        <v>0</v>
      </c>
      <c r="F13" s="42">
        <f>'Базовая часть'!F6</f>
        <v>0</v>
      </c>
      <c r="G13" s="42">
        <f>'Базовая часть'!G6</f>
        <v>0</v>
      </c>
      <c r="H13" s="42">
        <f>'Базовая часть'!H6</f>
        <v>0</v>
      </c>
      <c r="I13" s="42">
        <f>'Базовая часть'!I6</f>
        <v>0</v>
      </c>
      <c r="J13" s="42">
        <f>'Базовая часть'!J6</f>
        <v>0</v>
      </c>
      <c r="K13" s="42">
        <f>'Базовая часть'!K6</f>
        <v>0</v>
      </c>
      <c r="L13" s="42">
        <f>'Базовая часть'!L6</f>
        <v>0</v>
      </c>
      <c r="M13" s="42">
        <f>'Базовая часть'!M6</f>
        <v>0</v>
      </c>
      <c r="N13" s="42">
        <f>'Базовая часть'!N6</f>
        <v>0</v>
      </c>
      <c r="O13" s="42">
        <f>'Базовая часть'!O6</f>
        <v>0</v>
      </c>
      <c r="P13" s="42">
        <f>'Базовая часть'!P6</f>
        <v>0</v>
      </c>
      <c r="Q13" s="42">
        <f>'Базовая часть'!Q6</f>
        <v>0</v>
      </c>
    </row>
    <row r="14" spans="1:17" ht="21" thickBot="1" x14ac:dyDescent="0.35">
      <c r="A14" s="77"/>
      <c r="B14" s="16" t="s">
        <v>137</v>
      </c>
      <c r="C14" s="30" t="s">
        <v>141</v>
      </c>
      <c r="D14" s="17" t="s">
        <v>8</v>
      </c>
      <c r="E14" s="43">
        <f>'Базовая часть'!E7</f>
        <v>0</v>
      </c>
      <c r="F14" s="43">
        <f>'Базовая часть'!F7</f>
        <v>0</v>
      </c>
      <c r="G14" s="43">
        <f>'Базовая часть'!G7</f>
        <v>0</v>
      </c>
      <c r="H14" s="43">
        <f>'Базовая часть'!H7</f>
        <v>0</v>
      </c>
      <c r="I14" s="43">
        <f>'Базовая часть'!I7</f>
        <v>0</v>
      </c>
      <c r="J14" s="43">
        <f>'Базовая часть'!J7</f>
        <v>0</v>
      </c>
      <c r="K14" s="43">
        <f>'Базовая часть'!K7</f>
        <v>0</v>
      </c>
      <c r="L14" s="43">
        <f>'Базовая часть'!L7</f>
        <v>0</v>
      </c>
      <c r="M14" s="43">
        <f>'Базовая часть'!M7</f>
        <v>0</v>
      </c>
      <c r="N14" s="43">
        <f>'Базовая часть'!N7</f>
        <v>0</v>
      </c>
      <c r="O14" s="43">
        <f>'Базовая часть'!O7</f>
        <v>0</v>
      </c>
      <c r="P14" s="43">
        <f>'Базовая часть'!P7</f>
        <v>0</v>
      </c>
      <c r="Q14" s="43">
        <f>'Базовая часть'!Q7</f>
        <v>0</v>
      </c>
    </row>
    <row r="15" spans="1:17" ht="81.599999999999994" x14ac:dyDescent="0.3">
      <c r="A15" s="75" t="s">
        <v>93</v>
      </c>
      <c r="B15" s="18" t="s">
        <v>94</v>
      </c>
      <c r="C15" s="19" t="s">
        <v>95</v>
      </c>
      <c r="D15" s="21" t="s">
        <v>44</v>
      </c>
      <c r="E15" s="38">
        <f>IFERROR(((SUM(E16:E21))/(E22+E23)),0)</f>
        <v>0</v>
      </c>
      <c r="F15" s="38">
        <f t="shared" ref="F15:Q15" si="5">IFERROR(((SUM(F16:F21))/(F22+F23)),0)</f>
        <v>0</v>
      </c>
      <c r="G15" s="38">
        <f t="shared" si="5"/>
        <v>0</v>
      </c>
      <c r="H15" s="38">
        <f t="shared" si="5"/>
        <v>0</v>
      </c>
      <c r="I15" s="38">
        <f t="shared" si="5"/>
        <v>0</v>
      </c>
      <c r="J15" s="38">
        <f t="shared" si="5"/>
        <v>0</v>
      </c>
      <c r="K15" s="38">
        <f t="shared" si="5"/>
        <v>0</v>
      </c>
      <c r="L15" s="38">
        <f t="shared" si="5"/>
        <v>0</v>
      </c>
      <c r="M15" s="38">
        <f t="shared" si="5"/>
        <v>0</v>
      </c>
      <c r="N15" s="38">
        <f t="shared" si="5"/>
        <v>0</v>
      </c>
      <c r="O15" s="38">
        <f t="shared" si="5"/>
        <v>0</v>
      </c>
      <c r="P15" s="38">
        <f t="shared" si="5"/>
        <v>0</v>
      </c>
      <c r="Q15" s="38">
        <f t="shared" si="5"/>
        <v>0</v>
      </c>
    </row>
    <row r="16" spans="1:17" ht="30.6" x14ac:dyDescent="0.3">
      <c r="A16" s="76"/>
      <c r="B16" s="3" t="s">
        <v>96</v>
      </c>
      <c r="C16" s="4" t="s">
        <v>102</v>
      </c>
      <c r="D16" s="5" t="s">
        <v>44</v>
      </c>
      <c r="E16" s="39">
        <v>0</v>
      </c>
      <c r="F16" s="39">
        <v>0</v>
      </c>
      <c r="G16" s="39">
        <v>0</v>
      </c>
      <c r="H16" s="39">
        <v>0</v>
      </c>
      <c r="I16" s="39">
        <v>0</v>
      </c>
      <c r="J16" s="39">
        <v>0</v>
      </c>
      <c r="K16" s="39">
        <v>0</v>
      </c>
      <c r="L16" s="39">
        <v>0</v>
      </c>
      <c r="M16" s="39">
        <v>0</v>
      </c>
      <c r="N16" s="39">
        <v>0</v>
      </c>
      <c r="O16" s="39">
        <v>0</v>
      </c>
      <c r="P16" s="39">
        <v>0</v>
      </c>
      <c r="Q16" s="39">
        <v>0</v>
      </c>
    </row>
    <row r="17" spans="1:17" ht="30.6" x14ac:dyDescent="0.3">
      <c r="A17" s="76"/>
      <c r="B17" s="3" t="s">
        <v>97</v>
      </c>
      <c r="C17" s="4" t="s">
        <v>103</v>
      </c>
      <c r="D17" s="5" t="s">
        <v>44</v>
      </c>
      <c r="E17" s="39">
        <v>0</v>
      </c>
      <c r="F17" s="39">
        <v>0</v>
      </c>
      <c r="G17" s="39">
        <v>0</v>
      </c>
      <c r="H17" s="39">
        <v>0</v>
      </c>
      <c r="I17" s="39">
        <v>0</v>
      </c>
      <c r="J17" s="39">
        <v>0</v>
      </c>
      <c r="K17" s="39">
        <v>0</v>
      </c>
      <c r="L17" s="39">
        <v>0</v>
      </c>
      <c r="M17" s="39">
        <v>0</v>
      </c>
      <c r="N17" s="39">
        <v>0</v>
      </c>
      <c r="O17" s="39">
        <v>0</v>
      </c>
      <c r="P17" s="39">
        <v>0</v>
      </c>
      <c r="Q17" s="39">
        <v>0</v>
      </c>
    </row>
    <row r="18" spans="1:17" ht="30.6" x14ac:dyDescent="0.3">
      <c r="A18" s="76"/>
      <c r="B18" s="3" t="s">
        <v>98</v>
      </c>
      <c r="C18" s="4" t="s">
        <v>104</v>
      </c>
      <c r="D18" s="5" t="s">
        <v>44</v>
      </c>
      <c r="E18" s="39">
        <v>0</v>
      </c>
      <c r="F18" s="39">
        <v>0</v>
      </c>
      <c r="G18" s="39">
        <v>0</v>
      </c>
      <c r="H18" s="39">
        <v>0</v>
      </c>
      <c r="I18" s="39">
        <v>0</v>
      </c>
      <c r="J18" s="39">
        <v>0</v>
      </c>
      <c r="K18" s="39">
        <v>0</v>
      </c>
      <c r="L18" s="39">
        <v>0</v>
      </c>
      <c r="M18" s="39">
        <v>0</v>
      </c>
      <c r="N18" s="39">
        <v>0</v>
      </c>
      <c r="O18" s="39">
        <v>0</v>
      </c>
      <c r="P18" s="39">
        <v>0</v>
      </c>
      <c r="Q18" s="39">
        <v>0</v>
      </c>
    </row>
    <row r="19" spans="1:17" ht="30.6" x14ac:dyDescent="0.3">
      <c r="A19" s="76"/>
      <c r="B19" s="3" t="s">
        <v>99</v>
      </c>
      <c r="C19" s="4" t="s">
        <v>105</v>
      </c>
      <c r="D19" s="5" t="s">
        <v>44</v>
      </c>
      <c r="E19" s="39">
        <v>0</v>
      </c>
      <c r="F19" s="39">
        <v>0</v>
      </c>
      <c r="G19" s="39">
        <v>0</v>
      </c>
      <c r="H19" s="39">
        <v>0</v>
      </c>
      <c r="I19" s="39">
        <v>0</v>
      </c>
      <c r="J19" s="39">
        <v>0</v>
      </c>
      <c r="K19" s="39">
        <v>0</v>
      </c>
      <c r="L19" s="39">
        <v>0</v>
      </c>
      <c r="M19" s="39">
        <v>0</v>
      </c>
      <c r="N19" s="39">
        <v>0</v>
      </c>
      <c r="O19" s="39">
        <v>0</v>
      </c>
      <c r="P19" s="39">
        <v>0</v>
      </c>
      <c r="Q19" s="39">
        <v>0</v>
      </c>
    </row>
    <row r="20" spans="1:17" ht="20.399999999999999" x14ac:dyDescent="0.3">
      <c r="A20" s="76"/>
      <c r="B20" s="3" t="s">
        <v>100</v>
      </c>
      <c r="C20" s="4" t="s">
        <v>106</v>
      </c>
      <c r="D20" s="5" t="s">
        <v>44</v>
      </c>
      <c r="E20" s="39">
        <v>0</v>
      </c>
      <c r="F20" s="39">
        <v>0</v>
      </c>
      <c r="G20" s="39">
        <v>0</v>
      </c>
      <c r="H20" s="39">
        <v>0</v>
      </c>
      <c r="I20" s="39">
        <v>0</v>
      </c>
      <c r="J20" s="39">
        <v>0</v>
      </c>
      <c r="K20" s="39">
        <v>0</v>
      </c>
      <c r="L20" s="39">
        <v>0</v>
      </c>
      <c r="M20" s="39">
        <v>0</v>
      </c>
      <c r="N20" s="39">
        <v>0</v>
      </c>
      <c r="O20" s="39">
        <v>0</v>
      </c>
      <c r="P20" s="39">
        <v>0</v>
      </c>
      <c r="Q20" s="39">
        <v>0</v>
      </c>
    </row>
    <row r="21" spans="1:17" ht="20.399999999999999" x14ac:dyDescent="0.3">
      <c r="A21" s="76"/>
      <c r="B21" s="3" t="s">
        <v>101</v>
      </c>
      <c r="C21" s="4" t="s">
        <v>107</v>
      </c>
      <c r="D21" s="5" t="s">
        <v>44</v>
      </c>
      <c r="E21" s="39">
        <v>0</v>
      </c>
      <c r="F21" s="39">
        <v>0</v>
      </c>
      <c r="G21" s="39">
        <v>0</v>
      </c>
      <c r="H21" s="39">
        <v>0</v>
      </c>
      <c r="I21" s="39">
        <v>0</v>
      </c>
      <c r="J21" s="39">
        <v>0</v>
      </c>
      <c r="K21" s="39">
        <v>0</v>
      </c>
      <c r="L21" s="39">
        <v>0</v>
      </c>
      <c r="M21" s="39">
        <v>0</v>
      </c>
      <c r="N21" s="39">
        <v>0</v>
      </c>
      <c r="O21" s="39">
        <v>0</v>
      </c>
      <c r="P21" s="39">
        <v>0</v>
      </c>
      <c r="Q21" s="39">
        <v>0</v>
      </c>
    </row>
    <row r="22" spans="1:17" ht="20.399999999999999" x14ac:dyDescent="0.3">
      <c r="A22" s="76"/>
      <c r="B22" s="7" t="s">
        <v>135</v>
      </c>
      <c r="C22" s="29" t="s">
        <v>140</v>
      </c>
      <c r="D22" s="6" t="s">
        <v>8</v>
      </c>
      <c r="E22" s="42">
        <f>'Базовая часть'!E6</f>
        <v>0</v>
      </c>
      <c r="F22" s="42">
        <f>'Базовая часть'!F6</f>
        <v>0</v>
      </c>
      <c r="G22" s="42">
        <f>'Базовая часть'!G6</f>
        <v>0</v>
      </c>
      <c r="H22" s="42">
        <f>'Базовая часть'!H6</f>
        <v>0</v>
      </c>
      <c r="I22" s="42">
        <f>'Базовая часть'!I6</f>
        <v>0</v>
      </c>
      <c r="J22" s="42">
        <f>'Базовая часть'!J6</f>
        <v>0</v>
      </c>
      <c r="K22" s="42">
        <f>'Базовая часть'!K6</f>
        <v>0</v>
      </c>
      <c r="L22" s="42">
        <f>'Базовая часть'!L6</f>
        <v>0</v>
      </c>
      <c r="M22" s="42">
        <f>'Базовая часть'!M6</f>
        <v>0</v>
      </c>
      <c r="N22" s="42">
        <f>'Базовая часть'!N6</f>
        <v>0</v>
      </c>
      <c r="O22" s="42">
        <f>'Базовая часть'!O6</f>
        <v>0</v>
      </c>
      <c r="P22" s="42">
        <f>'Базовая часть'!P6</f>
        <v>0</v>
      </c>
      <c r="Q22" s="42">
        <f>'Базовая часть'!Q6</f>
        <v>0</v>
      </c>
    </row>
    <row r="23" spans="1:17" ht="21" thickBot="1" x14ac:dyDescent="0.35">
      <c r="A23" s="77"/>
      <c r="B23" s="16" t="s">
        <v>137</v>
      </c>
      <c r="C23" s="30" t="s">
        <v>141</v>
      </c>
      <c r="D23" s="17" t="s">
        <v>8</v>
      </c>
      <c r="E23" s="43">
        <f>'Базовая часть'!E7</f>
        <v>0</v>
      </c>
      <c r="F23" s="43">
        <f>'Базовая часть'!F7</f>
        <v>0</v>
      </c>
      <c r="G23" s="43">
        <f>'Базовая часть'!G7</f>
        <v>0</v>
      </c>
      <c r="H23" s="43">
        <f>'Базовая часть'!H7</f>
        <v>0</v>
      </c>
      <c r="I23" s="43">
        <f>'Базовая часть'!I7</f>
        <v>0</v>
      </c>
      <c r="J23" s="43">
        <f>'Базовая часть'!J7</f>
        <v>0</v>
      </c>
      <c r="K23" s="43">
        <f>'Базовая часть'!K7</f>
        <v>0</v>
      </c>
      <c r="L23" s="43">
        <f>'Базовая часть'!L7</f>
        <v>0</v>
      </c>
      <c r="M23" s="43">
        <f>'Базовая часть'!M7</f>
        <v>0</v>
      </c>
      <c r="N23" s="43">
        <f>'Базовая часть'!N7</f>
        <v>0</v>
      </c>
      <c r="O23" s="43">
        <f>'Базовая часть'!O7</f>
        <v>0</v>
      </c>
      <c r="P23" s="43">
        <f>'Базовая часть'!P7</f>
        <v>0</v>
      </c>
      <c r="Q23" s="43">
        <f>'Базовая часть'!Q7</f>
        <v>0</v>
      </c>
    </row>
    <row r="24" spans="1:17" ht="81.599999999999994" x14ac:dyDescent="0.3">
      <c r="A24" s="63" t="s">
        <v>55</v>
      </c>
      <c r="B24" s="18" t="s">
        <v>108</v>
      </c>
      <c r="C24" s="19" t="s">
        <v>109</v>
      </c>
      <c r="D24" s="20" t="s">
        <v>17</v>
      </c>
      <c r="E24" s="49">
        <f>IF(SUM(E25:E26)&gt;SUM(E27:E32),"ОШИБКА",IFERROR(((SUM(E25:E26))/(SUM(E27:E32)))*100,0))</f>
        <v>0</v>
      </c>
      <c r="F24" s="49">
        <f t="shared" ref="F24:Q24" si="6">IF(SUM(F25:F26)&gt;SUM(F27:F32),"ОШИБКА",IFERROR(((SUM(F25:F26))/(SUM(F27:F32)))*100,0))</f>
        <v>0</v>
      </c>
      <c r="G24" s="49">
        <f t="shared" si="6"/>
        <v>0</v>
      </c>
      <c r="H24" s="59">
        <f t="shared" si="6"/>
        <v>0</v>
      </c>
      <c r="I24" s="59">
        <f t="shared" si="6"/>
        <v>0</v>
      </c>
      <c r="J24" s="59">
        <f t="shared" si="6"/>
        <v>0</v>
      </c>
      <c r="K24" s="59">
        <f t="shared" si="6"/>
        <v>0</v>
      </c>
      <c r="L24" s="59">
        <f t="shared" si="6"/>
        <v>0</v>
      </c>
      <c r="M24" s="59">
        <f t="shared" si="6"/>
        <v>0</v>
      </c>
      <c r="N24" s="59">
        <f t="shared" si="6"/>
        <v>0</v>
      </c>
      <c r="O24" s="59">
        <f t="shared" si="6"/>
        <v>0</v>
      </c>
      <c r="P24" s="59">
        <f t="shared" si="6"/>
        <v>0</v>
      </c>
      <c r="Q24" s="59">
        <f t="shared" si="6"/>
        <v>0</v>
      </c>
    </row>
    <row r="25" spans="1:17" ht="30.6" x14ac:dyDescent="0.3">
      <c r="A25" s="64"/>
      <c r="B25" s="4" t="s">
        <v>110</v>
      </c>
      <c r="C25" s="4" t="s">
        <v>112</v>
      </c>
      <c r="D25" s="5" t="s">
        <v>8</v>
      </c>
      <c r="E25" s="39">
        <v>0</v>
      </c>
      <c r="F25" s="39">
        <v>0</v>
      </c>
      <c r="G25" s="39">
        <v>0</v>
      </c>
      <c r="H25" s="39">
        <v>0</v>
      </c>
      <c r="I25" s="39">
        <v>0</v>
      </c>
      <c r="J25" s="39">
        <v>0</v>
      </c>
      <c r="K25" s="39">
        <v>0</v>
      </c>
      <c r="L25" s="39">
        <v>0</v>
      </c>
      <c r="M25" s="39">
        <v>0</v>
      </c>
      <c r="N25" s="39">
        <v>0</v>
      </c>
      <c r="O25" s="39">
        <v>0</v>
      </c>
      <c r="P25" s="39">
        <v>0</v>
      </c>
      <c r="Q25" s="39">
        <v>0</v>
      </c>
    </row>
    <row r="26" spans="1:17" ht="30.6" x14ac:dyDescent="0.3">
      <c r="A26" s="64"/>
      <c r="B26" s="4" t="s">
        <v>111</v>
      </c>
      <c r="C26" s="4" t="s">
        <v>113</v>
      </c>
      <c r="D26" s="5" t="s">
        <v>8</v>
      </c>
      <c r="E26" s="39">
        <v>0</v>
      </c>
      <c r="F26" s="39">
        <v>0</v>
      </c>
      <c r="G26" s="39">
        <v>0</v>
      </c>
      <c r="H26" s="39">
        <v>0</v>
      </c>
      <c r="I26" s="39">
        <v>0</v>
      </c>
      <c r="J26" s="39">
        <v>0</v>
      </c>
      <c r="K26" s="39">
        <v>0</v>
      </c>
      <c r="L26" s="39">
        <v>0</v>
      </c>
      <c r="M26" s="39">
        <v>0</v>
      </c>
      <c r="N26" s="39">
        <v>0</v>
      </c>
      <c r="O26" s="39">
        <v>0</v>
      </c>
      <c r="P26" s="39">
        <v>0</v>
      </c>
      <c r="Q26" s="39">
        <v>0</v>
      </c>
    </row>
    <row r="27" spans="1:17" ht="20.399999999999999" x14ac:dyDescent="0.3">
      <c r="A27" s="64"/>
      <c r="B27" s="7" t="s">
        <v>63</v>
      </c>
      <c r="C27" s="29" t="s">
        <v>65</v>
      </c>
      <c r="D27" s="6" t="s">
        <v>8</v>
      </c>
      <c r="E27" s="42">
        <f>'Базовая часть'!E13</f>
        <v>0</v>
      </c>
      <c r="F27" s="42">
        <f>'Базовая часть'!F13</f>
        <v>0</v>
      </c>
      <c r="G27" s="42">
        <f>'Базовая часть'!G13</f>
        <v>0</v>
      </c>
      <c r="H27" s="42">
        <f>'Базовая часть'!H13</f>
        <v>0</v>
      </c>
      <c r="I27" s="42">
        <f>'Базовая часть'!I13</f>
        <v>0</v>
      </c>
      <c r="J27" s="42">
        <f>'Базовая часть'!J13</f>
        <v>0</v>
      </c>
      <c r="K27" s="42">
        <f>'Базовая часть'!K13</f>
        <v>0</v>
      </c>
      <c r="L27" s="42">
        <f>'Базовая часть'!L13</f>
        <v>0</v>
      </c>
      <c r="M27" s="42">
        <f>'Базовая часть'!M13</f>
        <v>0</v>
      </c>
      <c r="N27" s="42">
        <f>'Базовая часть'!N13</f>
        <v>0</v>
      </c>
      <c r="O27" s="42">
        <f>'Базовая часть'!O13</f>
        <v>0</v>
      </c>
      <c r="P27" s="42">
        <f>'Базовая часть'!P13</f>
        <v>0</v>
      </c>
      <c r="Q27" s="42">
        <f>'Базовая часть'!Q13</f>
        <v>0</v>
      </c>
    </row>
    <row r="28" spans="1:17" ht="20.399999999999999" x14ac:dyDescent="0.3">
      <c r="A28" s="64"/>
      <c r="B28" s="7" t="s">
        <v>64</v>
      </c>
      <c r="C28" s="29" t="s">
        <v>66</v>
      </c>
      <c r="D28" s="6" t="s">
        <v>8</v>
      </c>
      <c r="E28" s="42">
        <f>'Базовая часть'!E14</f>
        <v>0</v>
      </c>
      <c r="F28" s="42">
        <f>'Базовая часть'!F14</f>
        <v>0</v>
      </c>
      <c r="G28" s="42">
        <f>'Базовая часть'!G14</f>
        <v>0</v>
      </c>
      <c r="H28" s="42">
        <f>'Базовая часть'!H14</f>
        <v>0</v>
      </c>
      <c r="I28" s="42">
        <f>'Базовая часть'!I14</f>
        <v>0</v>
      </c>
      <c r="J28" s="42">
        <f>'Базовая часть'!J14</f>
        <v>0</v>
      </c>
      <c r="K28" s="42">
        <f>'Базовая часть'!K14</f>
        <v>0</v>
      </c>
      <c r="L28" s="42">
        <f>'Базовая часть'!L14</f>
        <v>0</v>
      </c>
      <c r="M28" s="42">
        <f>'Базовая часть'!M14</f>
        <v>0</v>
      </c>
      <c r="N28" s="42">
        <f>'Базовая часть'!N14</f>
        <v>0</v>
      </c>
      <c r="O28" s="42">
        <f>'Базовая часть'!O14</f>
        <v>0</v>
      </c>
      <c r="P28" s="42">
        <f>'Базовая часть'!P14</f>
        <v>0</v>
      </c>
      <c r="Q28" s="42">
        <f>'Базовая часть'!Q14</f>
        <v>0</v>
      </c>
    </row>
    <row r="29" spans="1:17" ht="20.399999999999999" x14ac:dyDescent="0.3">
      <c r="A29" s="64"/>
      <c r="B29" s="7" t="s">
        <v>59</v>
      </c>
      <c r="C29" s="29" t="s">
        <v>67</v>
      </c>
      <c r="D29" s="6" t="s">
        <v>8</v>
      </c>
      <c r="E29" s="42">
        <f>'Базовая часть'!E15</f>
        <v>0</v>
      </c>
      <c r="F29" s="42">
        <f>'Базовая часть'!F15</f>
        <v>0</v>
      </c>
      <c r="G29" s="42">
        <f>'Базовая часть'!G15</f>
        <v>0</v>
      </c>
      <c r="H29" s="42">
        <f>'Базовая часть'!H15</f>
        <v>0</v>
      </c>
      <c r="I29" s="42">
        <f>'Базовая часть'!I15</f>
        <v>0</v>
      </c>
      <c r="J29" s="42">
        <f>'Базовая часть'!J15</f>
        <v>0</v>
      </c>
      <c r="K29" s="42">
        <f>'Базовая часть'!K15</f>
        <v>0</v>
      </c>
      <c r="L29" s="42">
        <f>'Базовая часть'!L15</f>
        <v>0</v>
      </c>
      <c r="M29" s="42">
        <f>'Базовая часть'!M15</f>
        <v>0</v>
      </c>
      <c r="N29" s="42">
        <f>'Базовая часть'!N15</f>
        <v>0</v>
      </c>
      <c r="O29" s="42">
        <f>'Базовая часть'!O15</f>
        <v>0</v>
      </c>
      <c r="P29" s="42">
        <f>'Базовая часть'!P15</f>
        <v>0</v>
      </c>
      <c r="Q29" s="42">
        <f>'Базовая часть'!Q15</f>
        <v>0</v>
      </c>
    </row>
    <row r="30" spans="1:17" ht="30.6" x14ac:dyDescent="0.3">
      <c r="A30" s="64"/>
      <c r="B30" s="3" t="s">
        <v>60</v>
      </c>
      <c r="C30" s="4" t="s">
        <v>68</v>
      </c>
      <c r="D30" s="5" t="s">
        <v>8</v>
      </c>
      <c r="E30" s="39">
        <v>0</v>
      </c>
      <c r="F30" s="39">
        <v>0</v>
      </c>
      <c r="G30" s="39">
        <v>0</v>
      </c>
      <c r="H30" s="39">
        <v>0</v>
      </c>
      <c r="I30" s="39">
        <v>0</v>
      </c>
      <c r="J30" s="39">
        <v>0</v>
      </c>
      <c r="K30" s="39">
        <v>0</v>
      </c>
      <c r="L30" s="39">
        <v>0</v>
      </c>
      <c r="M30" s="39">
        <v>0</v>
      </c>
      <c r="N30" s="39">
        <v>0</v>
      </c>
      <c r="O30" s="39">
        <v>0</v>
      </c>
      <c r="P30" s="39">
        <v>0</v>
      </c>
      <c r="Q30" s="39">
        <v>0</v>
      </c>
    </row>
    <row r="31" spans="1:17" ht="20.399999999999999" x14ac:dyDescent="0.3">
      <c r="A31" s="64"/>
      <c r="B31" s="3" t="s">
        <v>61</v>
      </c>
      <c r="C31" s="4" t="s">
        <v>69</v>
      </c>
      <c r="D31" s="5" t="s">
        <v>8</v>
      </c>
      <c r="E31" s="39">
        <v>0</v>
      </c>
      <c r="F31" s="39">
        <v>0</v>
      </c>
      <c r="G31" s="39">
        <v>0</v>
      </c>
      <c r="H31" s="39">
        <v>0</v>
      </c>
      <c r="I31" s="39">
        <v>0</v>
      </c>
      <c r="J31" s="39">
        <v>0</v>
      </c>
      <c r="K31" s="39">
        <v>0</v>
      </c>
      <c r="L31" s="39">
        <v>0</v>
      </c>
      <c r="M31" s="39">
        <v>0</v>
      </c>
      <c r="N31" s="39">
        <v>0</v>
      </c>
      <c r="O31" s="39">
        <v>0</v>
      </c>
      <c r="P31" s="39">
        <v>0</v>
      </c>
      <c r="Q31" s="39">
        <v>0</v>
      </c>
    </row>
    <row r="32" spans="1:17" ht="21" thickBot="1" x14ac:dyDescent="0.35">
      <c r="A32" s="65"/>
      <c r="B32" s="22" t="s">
        <v>62</v>
      </c>
      <c r="C32" s="23" t="s">
        <v>70</v>
      </c>
      <c r="D32" s="24" t="s">
        <v>8</v>
      </c>
      <c r="E32" s="39">
        <v>0</v>
      </c>
      <c r="F32" s="39">
        <v>0</v>
      </c>
      <c r="G32" s="39">
        <v>0</v>
      </c>
      <c r="H32" s="39">
        <v>0</v>
      </c>
      <c r="I32" s="39">
        <v>0</v>
      </c>
      <c r="J32" s="39">
        <v>0</v>
      </c>
      <c r="K32" s="39">
        <v>0</v>
      </c>
      <c r="L32" s="39">
        <v>0</v>
      </c>
      <c r="M32" s="39">
        <v>0</v>
      </c>
      <c r="N32" s="39">
        <v>0</v>
      </c>
      <c r="O32" s="39">
        <v>0</v>
      </c>
      <c r="P32" s="39">
        <v>0</v>
      </c>
      <c r="Q32" s="39">
        <v>0</v>
      </c>
    </row>
    <row r="33" spans="1:17" ht="214.2" x14ac:dyDescent="0.3">
      <c r="A33" s="81" t="s">
        <v>163</v>
      </c>
      <c r="B33" s="18" t="s">
        <v>115</v>
      </c>
      <c r="C33" s="19" t="s">
        <v>159</v>
      </c>
      <c r="D33" s="21" t="s">
        <v>17</v>
      </c>
      <c r="E33" s="50">
        <f>IF(E34&lt;(E35+E36),"ОШИБКА",IFERROR((MAX((E37*E34-E35-E36),-(E37*E34-E35)))/E34,0)*100)</f>
        <v>0</v>
      </c>
      <c r="F33" s="50">
        <f t="shared" ref="F33:Q33" si="7">IF(F34&lt;(F35+F36),"ОШИБКА",IFERROR((MAX((F37*F34-F35-F36),-(F37*F34-F35)))/F34,0)*100)</f>
        <v>0</v>
      </c>
      <c r="G33" s="50">
        <f t="shared" si="7"/>
        <v>0</v>
      </c>
      <c r="H33" s="50">
        <f>IF(H34&lt;(H35+H36),"ОШИБКА",IFERROR((MAX((H37*H34-H35-H36),-(H37*H34-H35)))/H34,0)*100)</f>
        <v>0</v>
      </c>
      <c r="I33" s="50">
        <f t="shared" si="7"/>
        <v>0</v>
      </c>
      <c r="J33" s="50">
        <f t="shared" si="7"/>
        <v>0</v>
      </c>
      <c r="K33" s="50">
        <f t="shared" si="7"/>
        <v>0</v>
      </c>
      <c r="L33" s="50">
        <f t="shared" si="7"/>
        <v>0</v>
      </c>
      <c r="M33" s="50">
        <f t="shared" si="7"/>
        <v>0</v>
      </c>
      <c r="N33" s="50">
        <f t="shared" si="7"/>
        <v>0</v>
      </c>
      <c r="O33" s="50">
        <f t="shared" si="7"/>
        <v>0</v>
      </c>
      <c r="P33" s="50">
        <f t="shared" si="7"/>
        <v>0</v>
      </c>
      <c r="Q33" s="50">
        <f t="shared" si="7"/>
        <v>0</v>
      </c>
    </row>
    <row r="34" spans="1:17" ht="20.399999999999999" x14ac:dyDescent="0.3">
      <c r="A34" s="82"/>
      <c r="B34" s="4" t="s">
        <v>116</v>
      </c>
      <c r="C34" s="4" t="s">
        <v>118</v>
      </c>
      <c r="D34" s="5" t="s">
        <v>8</v>
      </c>
      <c r="E34" s="39">
        <v>0</v>
      </c>
      <c r="F34" s="39">
        <v>0</v>
      </c>
      <c r="G34" s="39">
        <v>0</v>
      </c>
      <c r="H34" s="39">
        <v>0</v>
      </c>
      <c r="I34" s="39">
        <v>0</v>
      </c>
      <c r="J34" s="39">
        <v>0</v>
      </c>
      <c r="K34" s="39">
        <v>0</v>
      </c>
      <c r="L34" s="39">
        <v>0</v>
      </c>
      <c r="M34" s="39">
        <v>0</v>
      </c>
      <c r="N34" s="39">
        <v>0</v>
      </c>
      <c r="O34" s="39">
        <v>0</v>
      </c>
      <c r="P34" s="39">
        <v>0</v>
      </c>
      <c r="Q34" s="39">
        <v>0</v>
      </c>
    </row>
    <row r="35" spans="1:17" ht="30.6" x14ac:dyDescent="0.3">
      <c r="A35" s="82"/>
      <c r="B35" s="4" t="s">
        <v>117</v>
      </c>
      <c r="C35" s="4" t="s">
        <v>119</v>
      </c>
      <c r="D35" s="5" t="s">
        <v>8</v>
      </c>
      <c r="E35" s="39">
        <v>0</v>
      </c>
      <c r="F35" s="39">
        <v>0</v>
      </c>
      <c r="G35" s="39">
        <v>0</v>
      </c>
      <c r="H35" s="39">
        <v>0</v>
      </c>
      <c r="I35" s="39">
        <v>0</v>
      </c>
      <c r="J35" s="39">
        <v>0</v>
      </c>
      <c r="K35" s="39">
        <v>0</v>
      </c>
      <c r="L35" s="39">
        <v>0</v>
      </c>
      <c r="M35" s="39">
        <v>0</v>
      </c>
      <c r="N35" s="39">
        <v>0</v>
      </c>
      <c r="O35" s="39">
        <v>0</v>
      </c>
      <c r="P35" s="39">
        <v>0</v>
      </c>
      <c r="Q35" s="39">
        <v>0</v>
      </c>
    </row>
    <row r="36" spans="1:17" ht="30.6" x14ac:dyDescent="0.3">
      <c r="A36" s="82"/>
      <c r="B36" s="51" t="s">
        <v>162</v>
      </c>
      <c r="C36" s="51" t="s">
        <v>120</v>
      </c>
      <c r="D36" s="6" t="s">
        <v>8</v>
      </c>
      <c r="E36" s="52">
        <v>0</v>
      </c>
      <c r="F36" s="52">
        <v>0</v>
      </c>
      <c r="G36" s="52">
        <v>0</v>
      </c>
      <c r="H36" s="52">
        <v>0</v>
      </c>
      <c r="I36" s="52">
        <v>0</v>
      </c>
      <c r="J36" s="52">
        <v>0</v>
      </c>
      <c r="K36" s="52">
        <v>0</v>
      </c>
      <c r="L36" s="52">
        <v>0</v>
      </c>
      <c r="M36" s="52">
        <v>0</v>
      </c>
      <c r="N36" s="52">
        <v>0</v>
      </c>
      <c r="O36" s="52">
        <v>0</v>
      </c>
      <c r="P36" s="52">
        <v>0</v>
      </c>
      <c r="Q36" s="52">
        <v>0</v>
      </c>
    </row>
    <row r="37" spans="1:17" ht="15" thickBot="1" x14ac:dyDescent="0.35">
      <c r="A37" s="83"/>
      <c r="B37" s="53" t="s">
        <v>160</v>
      </c>
      <c r="C37" s="53" t="s">
        <v>161</v>
      </c>
      <c r="D37" s="54"/>
      <c r="E37" s="54">
        <v>0</v>
      </c>
      <c r="F37" s="54">
        <v>0</v>
      </c>
      <c r="G37" s="54">
        <v>0</v>
      </c>
      <c r="H37" s="54">
        <v>0</v>
      </c>
      <c r="I37" s="54">
        <v>0</v>
      </c>
      <c r="J37" s="54">
        <v>0</v>
      </c>
      <c r="K37" s="54">
        <v>0</v>
      </c>
      <c r="L37" s="54">
        <v>0</v>
      </c>
      <c r="M37" s="54">
        <v>0</v>
      </c>
      <c r="N37" s="54">
        <v>0</v>
      </c>
      <c r="O37" s="54">
        <v>0</v>
      </c>
      <c r="P37" s="54">
        <v>0</v>
      </c>
      <c r="Q37" s="54">
        <v>0</v>
      </c>
    </row>
    <row r="38" spans="1:17" ht="132.6" x14ac:dyDescent="0.3">
      <c r="A38" s="81" t="s">
        <v>114</v>
      </c>
      <c r="B38" s="18" t="s">
        <v>121</v>
      </c>
      <c r="C38" s="55" t="s">
        <v>164</v>
      </c>
      <c r="D38" s="21" t="s">
        <v>17</v>
      </c>
      <c r="E38" s="49">
        <f>IF(SUM(E44:E49)&lt;SUM(E39:E43),"ОШИБКА",IFERROR(((SUM(E39:E43))/(SUM(E44:E49))),0)*100)</f>
        <v>0</v>
      </c>
      <c r="F38" s="49">
        <f>IF(SUM(F44:F49)&lt;SUM(F39:F43),"ОШИБКА",IFERROR(((SUM(F39:F43))/(SUM(F44:F49))),0)*100)</f>
        <v>0</v>
      </c>
      <c r="G38" s="49">
        <f t="shared" ref="G38:Q38" si="8">IF(SUM(G44:G49)&lt;SUM(G39:G43),"ОШИБКА",IFERROR(((SUM(G39:G43))/(SUM(G44:G49))),0)*100)</f>
        <v>0</v>
      </c>
      <c r="H38" s="49">
        <f t="shared" si="8"/>
        <v>0</v>
      </c>
      <c r="I38" s="49">
        <f t="shared" si="8"/>
        <v>0</v>
      </c>
      <c r="J38" s="49">
        <f t="shared" si="8"/>
        <v>0</v>
      </c>
      <c r="K38" s="49">
        <f t="shared" si="8"/>
        <v>0</v>
      </c>
      <c r="L38" s="49">
        <f t="shared" si="8"/>
        <v>0</v>
      </c>
      <c r="M38" s="49">
        <f t="shared" si="8"/>
        <v>0</v>
      </c>
      <c r="N38" s="49">
        <f t="shared" si="8"/>
        <v>0</v>
      </c>
      <c r="O38" s="49">
        <f t="shared" si="8"/>
        <v>0</v>
      </c>
      <c r="P38" s="49">
        <f t="shared" si="8"/>
        <v>0</v>
      </c>
      <c r="Q38" s="49">
        <f t="shared" si="8"/>
        <v>0</v>
      </c>
    </row>
    <row r="39" spans="1:17" ht="40.799999999999997" x14ac:dyDescent="0.3">
      <c r="A39" s="82"/>
      <c r="B39" s="4" t="s">
        <v>122</v>
      </c>
      <c r="C39" s="4" t="s">
        <v>125</v>
      </c>
      <c r="D39" s="5" t="s">
        <v>8</v>
      </c>
      <c r="E39" s="39">
        <v>0</v>
      </c>
      <c r="F39" s="39">
        <v>0</v>
      </c>
      <c r="G39" s="39">
        <v>0</v>
      </c>
      <c r="H39" s="39">
        <v>0</v>
      </c>
      <c r="I39" s="39">
        <v>0</v>
      </c>
      <c r="J39" s="39">
        <v>0</v>
      </c>
      <c r="K39" s="39">
        <v>0</v>
      </c>
      <c r="L39" s="39">
        <v>0</v>
      </c>
      <c r="M39" s="39">
        <v>0</v>
      </c>
      <c r="N39" s="39">
        <v>0</v>
      </c>
      <c r="O39" s="39">
        <v>0</v>
      </c>
      <c r="P39" s="39">
        <v>0</v>
      </c>
      <c r="Q39" s="39">
        <v>0</v>
      </c>
    </row>
    <row r="40" spans="1:17" ht="30.6" x14ac:dyDescent="0.3">
      <c r="A40" s="82"/>
      <c r="B40" s="4" t="s">
        <v>123</v>
      </c>
      <c r="C40" s="4" t="s">
        <v>126</v>
      </c>
      <c r="D40" s="5" t="s">
        <v>8</v>
      </c>
      <c r="E40" s="39">
        <v>0</v>
      </c>
      <c r="F40" s="39">
        <v>0</v>
      </c>
      <c r="G40" s="39">
        <v>0</v>
      </c>
      <c r="H40" s="39">
        <v>0</v>
      </c>
      <c r="I40" s="39">
        <v>0</v>
      </c>
      <c r="J40" s="39">
        <v>0</v>
      </c>
      <c r="K40" s="39">
        <v>0</v>
      </c>
      <c r="L40" s="39">
        <v>0</v>
      </c>
      <c r="M40" s="39">
        <v>0</v>
      </c>
      <c r="N40" s="39">
        <v>0</v>
      </c>
      <c r="O40" s="39">
        <v>0</v>
      </c>
      <c r="P40" s="39">
        <v>0</v>
      </c>
      <c r="Q40" s="39">
        <v>0</v>
      </c>
    </row>
    <row r="41" spans="1:17" ht="30.6" x14ac:dyDescent="0.3">
      <c r="A41" s="82"/>
      <c r="B41" s="4" t="s">
        <v>76</v>
      </c>
      <c r="C41" s="4" t="s">
        <v>81</v>
      </c>
      <c r="D41" s="5" t="s">
        <v>8</v>
      </c>
      <c r="E41" s="39">
        <v>0</v>
      </c>
      <c r="F41" s="39">
        <v>0</v>
      </c>
      <c r="G41" s="39">
        <v>0</v>
      </c>
      <c r="H41" s="39">
        <v>0</v>
      </c>
      <c r="I41" s="39">
        <v>0</v>
      </c>
      <c r="J41" s="39">
        <v>0</v>
      </c>
      <c r="K41" s="39">
        <v>0</v>
      </c>
      <c r="L41" s="39">
        <v>0</v>
      </c>
      <c r="M41" s="39">
        <v>0</v>
      </c>
      <c r="N41" s="39">
        <v>0</v>
      </c>
      <c r="O41" s="39">
        <v>0</v>
      </c>
      <c r="P41" s="39">
        <v>0</v>
      </c>
      <c r="Q41" s="39">
        <v>0</v>
      </c>
    </row>
    <row r="42" spans="1:17" ht="20.399999999999999" x14ac:dyDescent="0.3">
      <c r="A42" s="82"/>
      <c r="B42" s="4" t="s">
        <v>77</v>
      </c>
      <c r="C42" s="4" t="s">
        <v>127</v>
      </c>
      <c r="D42" s="5" t="s">
        <v>8</v>
      </c>
      <c r="E42" s="39">
        <v>0</v>
      </c>
      <c r="F42" s="39">
        <v>0</v>
      </c>
      <c r="G42" s="39">
        <v>0</v>
      </c>
      <c r="H42" s="39">
        <v>0</v>
      </c>
      <c r="I42" s="39">
        <v>0</v>
      </c>
      <c r="J42" s="39">
        <v>0</v>
      </c>
      <c r="K42" s="39">
        <v>0</v>
      </c>
      <c r="L42" s="39">
        <v>0</v>
      </c>
      <c r="M42" s="39">
        <v>0</v>
      </c>
      <c r="N42" s="39">
        <v>0</v>
      </c>
      <c r="O42" s="39">
        <v>0</v>
      </c>
      <c r="P42" s="39">
        <v>0</v>
      </c>
      <c r="Q42" s="39">
        <v>0</v>
      </c>
    </row>
    <row r="43" spans="1:17" ht="30.6" x14ac:dyDescent="0.3">
      <c r="A43" s="82"/>
      <c r="B43" s="3" t="s">
        <v>124</v>
      </c>
      <c r="C43" s="4" t="s">
        <v>83</v>
      </c>
      <c r="D43" s="5" t="s">
        <v>8</v>
      </c>
      <c r="E43" s="39">
        <v>0</v>
      </c>
      <c r="F43" s="39">
        <v>0</v>
      </c>
      <c r="G43" s="39">
        <v>0</v>
      </c>
      <c r="H43" s="39">
        <v>0</v>
      </c>
      <c r="I43" s="39">
        <v>0</v>
      </c>
      <c r="J43" s="39">
        <v>0</v>
      </c>
      <c r="K43" s="39">
        <v>0</v>
      </c>
      <c r="L43" s="39">
        <v>0</v>
      </c>
      <c r="M43" s="39">
        <v>0</v>
      </c>
      <c r="N43" s="39">
        <v>0</v>
      </c>
      <c r="O43" s="39">
        <v>0</v>
      </c>
      <c r="P43" s="39">
        <v>0</v>
      </c>
      <c r="Q43" s="39">
        <v>0</v>
      </c>
    </row>
    <row r="44" spans="1:17" ht="20.399999999999999" x14ac:dyDescent="0.3">
      <c r="A44" s="82"/>
      <c r="B44" s="7" t="s">
        <v>63</v>
      </c>
      <c r="C44" s="29" t="s">
        <v>65</v>
      </c>
      <c r="D44" s="6" t="s">
        <v>8</v>
      </c>
      <c r="E44" s="42">
        <f t="shared" ref="E44:Q44" si="9">E27</f>
        <v>0</v>
      </c>
      <c r="F44" s="42">
        <f t="shared" si="9"/>
        <v>0</v>
      </c>
      <c r="G44" s="42">
        <f t="shared" si="9"/>
        <v>0</v>
      </c>
      <c r="H44" s="42">
        <f t="shared" si="9"/>
        <v>0</v>
      </c>
      <c r="I44" s="42">
        <f t="shared" si="9"/>
        <v>0</v>
      </c>
      <c r="J44" s="42">
        <f t="shared" si="9"/>
        <v>0</v>
      </c>
      <c r="K44" s="42">
        <f t="shared" si="9"/>
        <v>0</v>
      </c>
      <c r="L44" s="42">
        <f t="shared" si="9"/>
        <v>0</v>
      </c>
      <c r="M44" s="42">
        <f t="shared" si="9"/>
        <v>0</v>
      </c>
      <c r="N44" s="42">
        <f t="shared" si="9"/>
        <v>0</v>
      </c>
      <c r="O44" s="42">
        <f t="shared" si="9"/>
        <v>0</v>
      </c>
      <c r="P44" s="42">
        <f t="shared" si="9"/>
        <v>0</v>
      </c>
      <c r="Q44" s="42">
        <f t="shared" si="9"/>
        <v>0</v>
      </c>
    </row>
    <row r="45" spans="1:17" ht="20.399999999999999" x14ac:dyDescent="0.3">
      <c r="A45" s="82"/>
      <c r="B45" s="7" t="s">
        <v>64</v>
      </c>
      <c r="C45" s="29" t="s">
        <v>66</v>
      </c>
      <c r="D45" s="6" t="s">
        <v>8</v>
      </c>
      <c r="E45" s="42">
        <f t="shared" ref="E45:Q45" si="10">E28</f>
        <v>0</v>
      </c>
      <c r="F45" s="42">
        <f t="shared" si="10"/>
        <v>0</v>
      </c>
      <c r="G45" s="42">
        <f t="shared" si="10"/>
        <v>0</v>
      </c>
      <c r="H45" s="42">
        <f t="shared" si="10"/>
        <v>0</v>
      </c>
      <c r="I45" s="42">
        <f t="shared" si="10"/>
        <v>0</v>
      </c>
      <c r="J45" s="42">
        <f t="shared" si="10"/>
        <v>0</v>
      </c>
      <c r="K45" s="42">
        <f t="shared" si="10"/>
        <v>0</v>
      </c>
      <c r="L45" s="42">
        <f t="shared" si="10"/>
        <v>0</v>
      </c>
      <c r="M45" s="42">
        <f t="shared" si="10"/>
        <v>0</v>
      </c>
      <c r="N45" s="42">
        <f t="shared" si="10"/>
        <v>0</v>
      </c>
      <c r="O45" s="42">
        <f t="shared" si="10"/>
        <v>0</v>
      </c>
      <c r="P45" s="42">
        <f t="shared" si="10"/>
        <v>0</v>
      </c>
      <c r="Q45" s="42">
        <f t="shared" si="10"/>
        <v>0</v>
      </c>
    </row>
    <row r="46" spans="1:17" ht="20.399999999999999" x14ac:dyDescent="0.3">
      <c r="A46" s="82"/>
      <c r="B46" s="7" t="s">
        <v>59</v>
      </c>
      <c r="C46" s="29" t="s">
        <v>67</v>
      </c>
      <c r="D46" s="6" t="s">
        <v>8</v>
      </c>
      <c r="E46" s="42">
        <f t="shared" ref="E46:Q46" si="11">E29</f>
        <v>0</v>
      </c>
      <c r="F46" s="42">
        <f t="shared" si="11"/>
        <v>0</v>
      </c>
      <c r="G46" s="42">
        <f t="shared" si="11"/>
        <v>0</v>
      </c>
      <c r="H46" s="42">
        <f t="shared" si="11"/>
        <v>0</v>
      </c>
      <c r="I46" s="42">
        <f t="shared" si="11"/>
        <v>0</v>
      </c>
      <c r="J46" s="42">
        <f t="shared" si="11"/>
        <v>0</v>
      </c>
      <c r="K46" s="42">
        <f t="shared" si="11"/>
        <v>0</v>
      </c>
      <c r="L46" s="42">
        <f t="shared" si="11"/>
        <v>0</v>
      </c>
      <c r="M46" s="42">
        <f t="shared" si="11"/>
        <v>0</v>
      </c>
      <c r="N46" s="42">
        <f t="shared" si="11"/>
        <v>0</v>
      </c>
      <c r="O46" s="42">
        <f t="shared" si="11"/>
        <v>0</v>
      </c>
      <c r="P46" s="42">
        <f t="shared" si="11"/>
        <v>0</v>
      </c>
      <c r="Q46" s="42">
        <f t="shared" si="11"/>
        <v>0</v>
      </c>
    </row>
    <row r="47" spans="1:17" ht="30.6" x14ac:dyDescent="0.3">
      <c r="A47" s="82"/>
      <c r="B47" s="7" t="s">
        <v>60</v>
      </c>
      <c r="C47" s="29" t="s">
        <v>68</v>
      </c>
      <c r="D47" s="6" t="s">
        <v>8</v>
      </c>
      <c r="E47" s="42">
        <f t="shared" ref="E47:Q47" si="12">E30</f>
        <v>0</v>
      </c>
      <c r="F47" s="42">
        <f t="shared" si="12"/>
        <v>0</v>
      </c>
      <c r="G47" s="42">
        <f t="shared" si="12"/>
        <v>0</v>
      </c>
      <c r="H47" s="42">
        <f t="shared" si="12"/>
        <v>0</v>
      </c>
      <c r="I47" s="42">
        <f t="shared" si="12"/>
        <v>0</v>
      </c>
      <c r="J47" s="42">
        <f t="shared" si="12"/>
        <v>0</v>
      </c>
      <c r="K47" s="42">
        <f t="shared" si="12"/>
        <v>0</v>
      </c>
      <c r="L47" s="42">
        <f t="shared" si="12"/>
        <v>0</v>
      </c>
      <c r="M47" s="42">
        <f t="shared" si="12"/>
        <v>0</v>
      </c>
      <c r="N47" s="42">
        <f t="shared" si="12"/>
        <v>0</v>
      </c>
      <c r="O47" s="42">
        <f t="shared" si="12"/>
        <v>0</v>
      </c>
      <c r="P47" s="42">
        <f t="shared" si="12"/>
        <v>0</v>
      </c>
      <c r="Q47" s="42">
        <f t="shared" si="12"/>
        <v>0</v>
      </c>
    </row>
    <row r="48" spans="1:17" ht="20.399999999999999" x14ac:dyDescent="0.3">
      <c r="A48" s="82"/>
      <c r="B48" s="7" t="s">
        <v>61</v>
      </c>
      <c r="C48" s="29" t="s">
        <v>69</v>
      </c>
      <c r="D48" s="6" t="s">
        <v>8</v>
      </c>
      <c r="E48" s="42">
        <f t="shared" ref="E48:Q48" si="13">E31</f>
        <v>0</v>
      </c>
      <c r="F48" s="42">
        <f t="shared" si="13"/>
        <v>0</v>
      </c>
      <c r="G48" s="42">
        <f t="shared" si="13"/>
        <v>0</v>
      </c>
      <c r="H48" s="42">
        <f t="shared" si="13"/>
        <v>0</v>
      </c>
      <c r="I48" s="42">
        <f t="shared" si="13"/>
        <v>0</v>
      </c>
      <c r="J48" s="42">
        <f t="shared" si="13"/>
        <v>0</v>
      </c>
      <c r="K48" s="42">
        <f t="shared" si="13"/>
        <v>0</v>
      </c>
      <c r="L48" s="42">
        <f t="shared" si="13"/>
        <v>0</v>
      </c>
      <c r="M48" s="42">
        <f t="shared" si="13"/>
        <v>0</v>
      </c>
      <c r="N48" s="42">
        <f t="shared" si="13"/>
        <v>0</v>
      </c>
      <c r="O48" s="42">
        <f t="shared" si="13"/>
        <v>0</v>
      </c>
      <c r="P48" s="42">
        <f t="shared" si="13"/>
        <v>0</v>
      </c>
      <c r="Q48" s="42">
        <f t="shared" si="13"/>
        <v>0</v>
      </c>
    </row>
    <row r="49" spans="1:17" ht="21" thickBot="1" x14ac:dyDescent="0.35">
      <c r="A49" s="83"/>
      <c r="B49" s="16" t="s">
        <v>62</v>
      </c>
      <c r="C49" s="30" t="s">
        <v>70</v>
      </c>
      <c r="D49" s="17" t="s">
        <v>8</v>
      </c>
      <c r="E49" s="43">
        <f t="shared" ref="E49:Q49" si="14">E32</f>
        <v>0</v>
      </c>
      <c r="F49" s="43">
        <f t="shared" si="14"/>
        <v>0</v>
      </c>
      <c r="G49" s="43">
        <f t="shared" si="14"/>
        <v>0</v>
      </c>
      <c r="H49" s="43">
        <f t="shared" si="14"/>
        <v>0</v>
      </c>
      <c r="I49" s="43">
        <f t="shared" si="14"/>
        <v>0</v>
      </c>
      <c r="J49" s="43">
        <f t="shared" si="14"/>
        <v>0</v>
      </c>
      <c r="K49" s="43">
        <f t="shared" si="14"/>
        <v>0</v>
      </c>
      <c r="L49" s="43">
        <f t="shared" si="14"/>
        <v>0</v>
      </c>
      <c r="M49" s="43">
        <f t="shared" si="14"/>
        <v>0</v>
      </c>
      <c r="N49" s="43">
        <f t="shared" si="14"/>
        <v>0</v>
      </c>
      <c r="O49" s="43">
        <f t="shared" si="14"/>
        <v>0</v>
      </c>
      <c r="P49" s="43">
        <f t="shared" si="14"/>
        <v>0</v>
      </c>
      <c r="Q49" s="43">
        <f t="shared" si="14"/>
        <v>0</v>
      </c>
    </row>
    <row r="50" spans="1:17" ht="61.2" x14ac:dyDescent="0.3">
      <c r="A50" s="81" t="s">
        <v>128</v>
      </c>
      <c r="B50" s="18" t="s">
        <v>168</v>
      </c>
      <c r="C50" s="19" t="s">
        <v>49</v>
      </c>
      <c r="D50" s="20" t="s">
        <v>1</v>
      </c>
      <c r="E50" s="49">
        <f>IFERROR((E51/(E52+E53)),0)</f>
        <v>0</v>
      </c>
      <c r="F50" s="49">
        <f t="shared" ref="F50:Q50" si="15">IFERROR((F51/(F52+F53)),0)</f>
        <v>0</v>
      </c>
      <c r="G50" s="49">
        <f t="shared" si="15"/>
        <v>0</v>
      </c>
      <c r="H50" s="49">
        <f t="shared" si="15"/>
        <v>0</v>
      </c>
      <c r="I50" s="49">
        <f t="shared" si="15"/>
        <v>0</v>
      </c>
      <c r="J50" s="49">
        <f t="shared" si="15"/>
        <v>0</v>
      </c>
      <c r="K50" s="49">
        <f t="shared" si="15"/>
        <v>0</v>
      </c>
      <c r="L50" s="49">
        <f t="shared" si="15"/>
        <v>0</v>
      </c>
      <c r="M50" s="49">
        <f t="shared" si="15"/>
        <v>0</v>
      </c>
      <c r="N50" s="49">
        <f t="shared" si="15"/>
        <v>0</v>
      </c>
      <c r="O50" s="49">
        <f t="shared" si="15"/>
        <v>0</v>
      </c>
      <c r="P50" s="49">
        <f t="shared" si="15"/>
        <v>0</v>
      </c>
      <c r="Q50" s="49">
        <f t="shared" si="15"/>
        <v>0</v>
      </c>
    </row>
    <row r="51" spans="1:17" ht="20.399999999999999" x14ac:dyDescent="0.3">
      <c r="A51" s="82"/>
      <c r="B51" s="3" t="s">
        <v>51</v>
      </c>
      <c r="C51" s="4" t="s">
        <v>52</v>
      </c>
      <c r="D51" s="5" t="s">
        <v>1</v>
      </c>
      <c r="E51" s="39">
        <v>0</v>
      </c>
      <c r="F51" s="39">
        <v>0</v>
      </c>
      <c r="G51" s="39">
        <v>0</v>
      </c>
      <c r="H51" s="39">
        <v>0</v>
      </c>
      <c r="I51" s="39">
        <v>0</v>
      </c>
      <c r="J51" s="39">
        <v>0</v>
      </c>
      <c r="K51" s="39">
        <v>0</v>
      </c>
      <c r="L51" s="39">
        <v>0</v>
      </c>
      <c r="M51" s="39">
        <v>0</v>
      </c>
      <c r="N51" s="39">
        <v>0</v>
      </c>
      <c r="O51" s="39">
        <v>0</v>
      </c>
      <c r="P51" s="39">
        <v>0</v>
      </c>
      <c r="Q51" s="39">
        <v>0</v>
      </c>
    </row>
    <row r="52" spans="1:17" ht="20.399999999999999" x14ac:dyDescent="0.3">
      <c r="A52" s="82"/>
      <c r="B52" s="7" t="s">
        <v>135</v>
      </c>
      <c r="C52" s="29" t="s">
        <v>140</v>
      </c>
      <c r="D52" s="6" t="s">
        <v>8</v>
      </c>
      <c r="E52" s="42">
        <f>E4</f>
        <v>0</v>
      </c>
      <c r="F52" s="42">
        <f t="shared" ref="F52:Q52" si="16">F4</f>
        <v>0</v>
      </c>
      <c r="G52" s="42">
        <f t="shared" si="16"/>
        <v>0</v>
      </c>
      <c r="H52" s="42">
        <f>H4</f>
        <v>0</v>
      </c>
      <c r="I52" s="42">
        <f t="shared" si="16"/>
        <v>0</v>
      </c>
      <c r="J52" s="42">
        <f t="shared" si="16"/>
        <v>0</v>
      </c>
      <c r="K52" s="42">
        <f t="shared" si="16"/>
        <v>0</v>
      </c>
      <c r="L52" s="42">
        <f t="shared" si="16"/>
        <v>0</v>
      </c>
      <c r="M52" s="42">
        <f t="shared" si="16"/>
        <v>0</v>
      </c>
      <c r="N52" s="42">
        <f t="shared" si="16"/>
        <v>0</v>
      </c>
      <c r="O52" s="42">
        <f t="shared" si="16"/>
        <v>0</v>
      </c>
      <c r="P52" s="42">
        <f t="shared" si="16"/>
        <v>0</v>
      </c>
      <c r="Q52" s="42">
        <f t="shared" si="16"/>
        <v>0</v>
      </c>
    </row>
    <row r="53" spans="1:17" ht="21" thickBot="1" x14ac:dyDescent="0.35">
      <c r="A53" s="83"/>
      <c r="B53" s="16" t="s">
        <v>137</v>
      </c>
      <c r="C53" s="30" t="s">
        <v>141</v>
      </c>
      <c r="D53" s="17" t="s">
        <v>8</v>
      </c>
      <c r="E53" s="43">
        <f>E5</f>
        <v>0</v>
      </c>
      <c r="F53" s="43">
        <f t="shared" ref="F53:Q53" si="17">F5</f>
        <v>0</v>
      </c>
      <c r="G53" s="43">
        <f t="shared" si="17"/>
        <v>0</v>
      </c>
      <c r="H53" s="43">
        <f t="shared" si="17"/>
        <v>0</v>
      </c>
      <c r="I53" s="43">
        <f t="shared" si="17"/>
        <v>0</v>
      </c>
      <c r="J53" s="43">
        <f t="shared" si="17"/>
        <v>0</v>
      </c>
      <c r="K53" s="43">
        <f t="shared" si="17"/>
        <v>0</v>
      </c>
      <c r="L53" s="43">
        <f t="shared" si="17"/>
        <v>0</v>
      </c>
      <c r="M53" s="43">
        <f t="shared" si="17"/>
        <v>0</v>
      </c>
      <c r="N53" s="43">
        <f t="shared" si="17"/>
        <v>0</v>
      </c>
      <c r="O53" s="43">
        <f t="shared" si="17"/>
        <v>0</v>
      </c>
      <c r="P53" s="43">
        <f t="shared" si="17"/>
        <v>0</v>
      </c>
      <c r="Q53" s="43">
        <f t="shared" si="17"/>
        <v>0</v>
      </c>
    </row>
  </sheetData>
  <sheetProtection formatColumns="0" formatRows="0" insertColumns="0" insertRows="0" deleteColumns="0" deleteRows="0" sort="0"/>
  <mergeCells count="8">
    <mergeCell ref="A33:A37"/>
    <mergeCell ref="A2:A5"/>
    <mergeCell ref="A6:A9"/>
    <mergeCell ref="A10:A14"/>
    <mergeCell ref="A50:A53"/>
    <mergeCell ref="A15:A23"/>
    <mergeCell ref="A24:A32"/>
    <mergeCell ref="A38:A49"/>
  </mergeCells>
  <phoneticPr fontId="11" type="noConversion"/>
  <conditionalFormatting sqref="C2">
    <cfRule type="duplicateValues" dxfId="51" priority="81"/>
  </conditionalFormatting>
  <conditionalFormatting sqref="C6">
    <cfRule type="duplicateValues" dxfId="50" priority="77"/>
  </conditionalFormatting>
  <conditionalFormatting sqref="A10">
    <cfRule type="duplicateValues" dxfId="49" priority="73"/>
  </conditionalFormatting>
  <conditionalFormatting sqref="C7">
    <cfRule type="duplicateValues" dxfId="48" priority="67"/>
  </conditionalFormatting>
  <conditionalFormatting sqref="C8:C9">
    <cfRule type="duplicateValues" dxfId="47" priority="66"/>
  </conditionalFormatting>
  <conditionalFormatting sqref="C13:C14">
    <cfRule type="duplicateValues" dxfId="46" priority="59"/>
  </conditionalFormatting>
  <conditionalFormatting sqref="B18:B20">
    <cfRule type="duplicateValues" dxfId="45" priority="57"/>
  </conditionalFormatting>
  <conditionalFormatting sqref="C15">
    <cfRule type="duplicateValues" dxfId="44" priority="56"/>
  </conditionalFormatting>
  <conditionalFormatting sqref="A15">
    <cfRule type="duplicateValues" dxfId="43" priority="54"/>
  </conditionalFormatting>
  <conditionalFormatting sqref="B21 B16:B17">
    <cfRule type="duplicateValues" dxfId="42" priority="83"/>
  </conditionalFormatting>
  <conditionalFormatting sqref="C16:C21">
    <cfRule type="duplicateValues" dxfId="41" priority="84"/>
  </conditionalFormatting>
  <conditionalFormatting sqref="C24">
    <cfRule type="duplicateValues" dxfId="40" priority="51"/>
  </conditionalFormatting>
  <conditionalFormatting sqref="A24">
    <cfRule type="duplicateValues" dxfId="39" priority="49"/>
  </conditionalFormatting>
  <conditionalFormatting sqref="C25:C26">
    <cfRule type="duplicateValues" dxfId="38" priority="48"/>
  </conditionalFormatting>
  <conditionalFormatting sqref="C3:C5">
    <cfRule type="duplicateValues" dxfId="37" priority="95"/>
  </conditionalFormatting>
  <conditionalFormatting sqref="C10:C12">
    <cfRule type="duplicateValues" dxfId="36" priority="96"/>
  </conditionalFormatting>
  <conditionalFormatting sqref="C22:C23">
    <cfRule type="duplicateValues" dxfId="35" priority="47"/>
  </conditionalFormatting>
  <conditionalFormatting sqref="B22:B23">
    <cfRule type="duplicateValues" dxfId="34" priority="46"/>
  </conditionalFormatting>
  <conditionalFormatting sqref="B29">
    <cfRule type="duplicateValues" dxfId="33" priority="43"/>
  </conditionalFormatting>
  <conditionalFormatting sqref="B30:B32 B27:B28">
    <cfRule type="duplicateValues" dxfId="32" priority="44"/>
  </conditionalFormatting>
  <conditionalFormatting sqref="C27:C32">
    <cfRule type="duplicateValues" dxfId="31" priority="45"/>
  </conditionalFormatting>
  <conditionalFormatting sqref="B25:B26">
    <cfRule type="duplicateValues" dxfId="30" priority="97"/>
  </conditionalFormatting>
  <conditionalFormatting sqref="C33">
    <cfRule type="duplicateValues" dxfId="29" priority="41"/>
  </conditionalFormatting>
  <conditionalFormatting sqref="A33">
    <cfRule type="duplicateValues" dxfId="28" priority="39"/>
  </conditionalFormatting>
  <conditionalFormatting sqref="A38">
    <cfRule type="duplicateValues" dxfId="27" priority="31"/>
  </conditionalFormatting>
  <conditionalFormatting sqref="C39:C42">
    <cfRule type="duplicateValues" dxfId="26" priority="30"/>
  </conditionalFormatting>
  <conditionalFormatting sqref="B43">
    <cfRule type="duplicateValues" dxfId="25" priority="28"/>
  </conditionalFormatting>
  <conditionalFormatting sqref="C43">
    <cfRule type="duplicateValues" dxfId="24" priority="29"/>
  </conditionalFormatting>
  <conditionalFormatting sqref="B39:B42">
    <cfRule type="duplicateValues" dxfId="23" priority="34"/>
  </conditionalFormatting>
  <conditionalFormatting sqref="B46">
    <cfRule type="duplicateValues" dxfId="22" priority="24"/>
  </conditionalFormatting>
  <conditionalFormatting sqref="B47:B49 B44:B45">
    <cfRule type="duplicateValues" dxfId="21" priority="25"/>
  </conditionalFormatting>
  <conditionalFormatting sqref="C44:C49">
    <cfRule type="duplicateValues" dxfId="20" priority="26"/>
  </conditionalFormatting>
  <conditionalFormatting sqref="B51">
    <cfRule type="duplicateValues" dxfId="19" priority="15"/>
  </conditionalFormatting>
  <conditionalFormatting sqref="C50">
    <cfRule type="duplicateValues" dxfId="18" priority="14"/>
  </conditionalFormatting>
  <conditionalFormatting sqref="A50">
    <cfRule type="duplicateValues" dxfId="17" priority="12"/>
  </conditionalFormatting>
  <conditionalFormatting sqref="B52:B53">
    <cfRule type="duplicateValues" dxfId="16" priority="11"/>
  </conditionalFormatting>
  <conditionalFormatting sqref="C51:C53">
    <cfRule type="duplicateValues" dxfId="15" priority="10"/>
  </conditionalFormatting>
  <conditionalFormatting sqref="C34:C37">
    <cfRule type="duplicateValues" dxfId="14" priority="101"/>
  </conditionalFormatting>
  <conditionalFormatting sqref="B34:B35 B37">
    <cfRule type="duplicateValues" dxfId="13" priority="103"/>
  </conditionalFormatting>
  <conditionalFormatting sqref="B36">
    <cfRule type="duplicateValues" dxfId="12" priority="2"/>
  </conditionalFormatting>
  <conditionalFormatting sqref="C38">
    <cfRule type="duplicateValues" dxfId="11" priority="1"/>
  </conditionalFormatting>
  <conditionalFormatting sqref="A2:B2">
    <cfRule type="duplicateValues" dxfId="10" priority="104"/>
  </conditionalFormatting>
  <conditionalFormatting sqref="B3:B5">
    <cfRule type="duplicateValues" dxfId="9" priority="105"/>
  </conditionalFormatting>
  <conditionalFormatting sqref="A6:B6 B7">
    <cfRule type="duplicateValues" dxfId="8" priority="106"/>
  </conditionalFormatting>
  <conditionalFormatting sqref="B10:B12">
    <cfRule type="duplicateValues" dxfId="7" priority="108"/>
  </conditionalFormatting>
  <conditionalFormatting sqref="B8:B9">
    <cfRule type="duplicateValues" dxfId="6" priority="109"/>
  </conditionalFormatting>
  <conditionalFormatting sqref="B13:B14">
    <cfRule type="duplicateValues" dxfId="5" priority="110"/>
  </conditionalFormatting>
  <conditionalFormatting sqref="B15">
    <cfRule type="duplicateValues" dxfId="4" priority="111"/>
  </conditionalFormatting>
  <conditionalFormatting sqref="B24">
    <cfRule type="duplicateValues" dxfId="3" priority="112"/>
  </conditionalFormatting>
  <conditionalFormatting sqref="B33">
    <cfRule type="duplicateValues" dxfId="2" priority="113"/>
  </conditionalFormatting>
  <conditionalFormatting sqref="B38">
    <cfRule type="duplicateValues" dxfId="1" priority="114"/>
  </conditionalFormatting>
  <conditionalFormatting sqref="B50">
    <cfRule type="duplicateValues" dxfId="0" priority="115"/>
  </conditionalFormatting>
  <hyperlinks>
    <hyperlink ref="C4" location="'Базовая часть'!C4" display="1-Мониторинг табл.6.2 стр.3 гр.3" xr:uid="{DDAC5733-FE6E-4554-A1D4-CD90A0666E67}"/>
    <hyperlink ref="C5" location="'Базовая часть'!C5" display="1-Мониторинг табл.6.2 стр.4 гр.3" xr:uid="{939DA152-96ED-41DE-9130-D0888832B252}"/>
    <hyperlink ref="C8" location="'Базовая часть'!C4" display="1-Мониторинг табл.6.2 стр.3 гр.3" xr:uid="{B056552A-0BDC-4C38-846B-28CEE0BCC1E2}"/>
    <hyperlink ref="C9" location="'Базовая часть'!C5" display="1-Мониторинг табл.6.2 стр.4 гр.3" xr:uid="{7B7047AF-09B0-4D73-B790-6E62B23AD1A2}"/>
    <hyperlink ref="C13" location="'Базовая часть'!C4" display="1-Мониторинг табл.6.2 стр.3 гр.3" xr:uid="{44DAE83C-D360-4722-9245-8FC0AFA55FA4}"/>
    <hyperlink ref="C14" location="'Базовая часть'!C5" display="1-Мониторинг табл.6.2 стр.4 гр.3" xr:uid="{65F5936B-2F7E-45E1-9DB6-8AAC8D9C8490}"/>
    <hyperlink ref="C22" location="'Базовая часть'!C4" display="1-Мониторинг табл.6.2 стр.3 гр.3" xr:uid="{D201A972-4AED-4F57-B53D-2D66B26C7DE7}"/>
    <hyperlink ref="C23" location="'Базовая часть'!C5" display="1-Мониторинг табл.6.2 стр.4 гр.3" xr:uid="{F9AFF2E1-F32D-4E46-B449-FF8EABBFD129}"/>
    <hyperlink ref="C52" location="'Базовая часть'!C4" display="1-Мониторинг табл.6.2 стр.3 гр.3" xr:uid="{C8824BB6-C000-4330-939E-21A3FCBA03B5}"/>
    <hyperlink ref="C53" location="'Базовая часть'!C5" display="1-Мониторинг табл.6.2 стр.4 гр.3" xr:uid="{0498C221-B7DB-4C7D-9984-9F4D1D7EFFC3}"/>
    <hyperlink ref="C27" location="'Базовая часть'!C11" display="1-Мониторинг табл.2.1 стр.5 гр. 7" xr:uid="{06F972D7-AEEE-47A3-9A12-745D05E68643}"/>
    <hyperlink ref="C28" location="'Базовая часть'!C12" display="1-Мониторинг табл.2.1 стр.6 гр. 7" xr:uid="{A56B6216-0244-4EDD-861F-74767EF6AFF9}"/>
    <hyperlink ref="C29" location="'Базовая часть'!C13" display="1-Мониторинг табл.2.1 стр.7 гр. 7" xr:uid="{08C6393C-FCCD-4A91-8118-A0A069F8FFF0}"/>
    <hyperlink ref="C44" location="'Базовая часть'!C11" display="1-Мониторинг табл.2.1 стр.5 гр. 7" xr:uid="{C32C733B-10EE-4E63-80DA-2169C77D60D8}"/>
    <hyperlink ref="C45" location="'Базовая часть'!C12" display="1-Мониторинг табл.2.1 стр.6 гр. 7" xr:uid="{4E1497DE-4E02-4626-82FF-9570DA24E29C}"/>
    <hyperlink ref="C46" location="'Базовая часть'!C13" display="1-Мониторинг табл.2.1 стр.7 гр. 7" xr:uid="{C9A2CADD-DA1B-475A-A0BC-D4EF861984E8}"/>
    <hyperlink ref="C47" location="'Региональное лидерство'!C30" display="1-Мониторинг табл.2.1 стр.8 гр. 7" xr:uid="{57F7CF41-7F83-4577-8DB8-974B14F40929}"/>
    <hyperlink ref="C48" location="'Региональное лидерство'!C31" display="1-Мониторинг табл.2.1 стр.9 гр. 7" xr:uid="{CDD77099-0D1E-42A9-B705-19FE0A6A9C86}"/>
    <hyperlink ref="C49" location="'Региональное лидерство'!C32" display="1-Мониторинг табл.2.1 стр.10 гр. 7" xr:uid="{53FC87FB-8158-4FE3-9F3D-EA7CECECC87A}"/>
  </hyperlinks>
  <pageMargins left="0.7" right="0.7" top="0.75" bottom="0.75" header="0.3" footer="0.3"/>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Информация</vt:lpstr>
      <vt:lpstr>Базовая часть</vt:lpstr>
      <vt:lpstr>Исследовательское лидерство</vt:lpstr>
      <vt:lpstr>Территориальное лидерство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dc:creator>
  <cp:lastModifiedBy>Liubin</cp:lastModifiedBy>
  <dcterms:created xsi:type="dcterms:W3CDTF">2021-07-20T12:58:17Z</dcterms:created>
  <dcterms:modified xsi:type="dcterms:W3CDTF">2021-08-03T09:23:52Z</dcterms:modified>
</cp:coreProperties>
</file>